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<sst xmlns="http://schemas.openxmlformats.org/spreadsheetml/2006/main" count="41" uniqueCount="32">
  <si>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RAZLIKA - VIŠAK / MANJAK</t>
  </si>
  <si>
    <t>PRIMICI OD FINANCIJSKE IMOVINE I ZADUŽIVANJA</t>
  </si>
  <si>
    <t>B. RAČUNA  FINANCIRANJA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</si>
  <si>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</si>
  <si>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</si>
  <si>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</si>
  <si>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</si>
  <si>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</si>
  <si>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</si>
  <si>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A. RAČUNA PRIHODA I RASHODA </t>
  </si>
  <si>
    <t>Indeks 3/2</t>
  </si>
  <si>
    <t>Indeks 5/3</t>
  </si>
  <si>
    <t>Indeks 7/5</t>
  </si>
  <si>
    <t>IZDACI ZA FINANCIJSKU IMOVINU I OTPLATE ZAJMOVA</t>
  </si>
  <si>
    <t>UKUPNI PRIHODI</t>
  </si>
  <si>
    <t>UKUPNI RASHODI</t>
  </si>
  <si>
    <t>PRIJEDLOG DRŽAVNOG PRORAČUNA REPUBLIKE  HRVATSKE</t>
  </si>
  <si>
    <t>I. OPĆI DIO</t>
  </si>
  <si>
    <t>Članak 1.</t>
  </si>
  <si>
    <t>PRIJENOS DEPOZITA IZ PRETHODNE GODINE</t>
  </si>
  <si>
    <t>PLANIRANI PRIJENOS DEPOZITA U NAREDNU GODINU</t>
  </si>
  <si>
    <t>Članak 2.</t>
  </si>
  <si>
    <t>PROJEKCIJA PRORAČUNA ZA 2018.</t>
  </si>
  <si>
    <t>Indeks 9/7</t>
  </si>
  <si>
    <t>ZA 2017. GODINU I  PROJEKCIJE ZA 2018. I 2019. GODINU</t>
  </si>
  <si>
    <t>Državni proračun Republike Hrvatske za 2017. godinu (dalje u tekstu: Proračun) i projekcije za 2018. i  2019. godinu sastoji se od:</t>
  </si>
  <si>
    <t>IZVRŠENJE
2015.</t>
  </si>
  <si>
    <t>PLAN
2016.</t>
  </si>
  <si>
    <t>PRIJEDLOG PRORAČUNA ZA 2017.</t>
  </si>
  <si>
    <t>PROJEKCIJA PRORAČUNA ZA 2019.</t>
  </si>
  <si>
    <t xml:space="preserve"> i projekcijama za 2018. i  2019. godinu, kako slijedi:</t>
  </si>
  <si>
    <t>Prihodi i rashodi te primici i izdaci po ekonomskoj klasifikaciji utvrđuju se u Računu prihoda i rashoda  i Računu financiranja u Prijedlogu državnog proračuna za 2017.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</si>
</sst>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69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Geneva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Geneva"/>
      <family val="0"/>
    </font>
    <font>
      <sz val="12"/>
      <name val="Arial"/>
      <family val="2"/>
    </font>
    <font>
      <sz val="11"/>
      <name val="Arial"/>
      <family val="2"/>
    </font>
    <font>
      <sz val="11"/>
      <name val="Genev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6" borderId="0" applyNumberFormat="0" applyBorder="0" applyAlignment="0" applyProtection="0"/>
    <xf numFmtId="0" fontId="16" fillId="45" borderId="0" applyNumberFormat="0" applyBorder="0" applyAlignment="0" applyProtection="0"/>
    <xf numFmtId="0" fontId="18" fillId="36" borderId="0" applyNumberFormat="0" applyBorder="0" applyAlignment="0" applyProtection="0"/>
    <xf numFmtId="0" fontId="0" fillId="46" borderId="1" applyNumberFormat="0" applyFont="0" applyAlignment="0" applyProtection="0"/>
    <xf numFmtId="0" fontId="19" fillId="47" borderId="2" applyNumberFormat="0" applyAlignment="0" applyProtection="0"/>
    <xf numFmtId="0" fontId="20" fillId="37" borderId="3" applyNumberFormat="0" applyAlignment="0" applyProtection="0"/>
    <xf numFmtId="0" fontId="54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2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5" borderId="2" applyNumberFormat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5" fillId="59" borderId="7" applyNumberFormat="0" applyAlignment="0" applyProtection="0"/>
    <xf numFmtId="0" fontId="56" fillId="59" borderId="8" applyNumberFormat="0" applyAlignment="0" applyProtection="0"/>
    <xf numFmtId="0" fontId="29" fillId="0" borderId="9" applyNumberFormat="0" applyFill="0" applyAlignment="0" applyProtection="0"/>
    <xf numFmtId="0" fontId="57" fillId="6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62" fillId="61" borderId="0" applyNumberFormat="0" applyBorder="0" applyAlignment="0" applyProtection="0"/>
    <xf numFmtId="0" fontId="0" fillId="44" borderId="13" applyNumberFormat="0" applyFont="0" applyAlignment="0" applyProtection="0"/>
    <xf numFmtId="0" fontId="31" fillId="47" borderId="14" applyNumberFormat="0" applyAlignment="0" applyProtection="0"/>
    <xf numFmtId="9" fontId="4" fillId="0" borderId="0" applyFont="0" applyFill="0" applyBorder="0" applyAlignment="0" applyProtection="0"/>
    <xf numFmtId="0" fontId="63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64" fillId="62" borderId="16" applyNumberFormat="0" applyAlignment="0" applyProtection="0"/>
    <xf numFmtId="4" fontId="33" fillId="63" borderId="17" applyNumberFormat="0" applyProtection="0">
      <alignment vertical="center"/>
    </xf>
    <xf numFmtId="4" fontId="34" fillId="63" borderId="17" applyNumberFormat="0" applyProtection="0">
      <alignment vertical="center"/>
    </xf>
    <xf numFmtId="4" fontId="33" fillId="63" borderId="17" applyNumberFormat="0" applyProtection="0">
      <alignment horizontal="left" vertical="center" indent="1"/>
    </xf>
    <xf numFmtId="0" fontId="33" fillId="63" borderId="17" applyNumberFormat="0" applyProtection="0">
      <alignment horizontal="left" vertical="top" indent="1"/>
    </xf>
    <xf numFmtId="4" fontId="33" fillId="2" borderId="0" applyNumberFormat="0" applyProtection="0">
      <alignment horizontal="left" vertical="center" indent="1"/>
    </xf>
    <xf numFmtId="4" fontId="14" fillId="7" borderId="17" applyNumberFormat="0" applyProtection="0">
      <alignment horizontal="right" vertical="center"/>
    </xf>
    <xf numFmtId="4" fontId="14" fillId="3" borderId="17" applyNumberFormat="0" applyProtection="0">
      <alignment horizontal="right" vertical="center"/>
    </xf>
    <xf numFmtId="4" fontId="14" fillId="64" borderId="17" applyNumberFormat="0" applyProtection="0">
      <alignment horizontal="right" vertical="center"/>
    </xf>
    <xf numFmtId="4" fontId="14" fillId="65" borderId="17" applyNumberFormat="0" applyProtection="0">
      <alignment horizontal="right" vertical="center"/>
    </xf>
    <xf numFmtId="4" fontId="14" fillId="66" borderId="17" applyNumberFormat="0" applyProtection="0">
      <alignment horizontal="right" vertical="center"/>
    </xf>
    <xf numFmtId="4" fontId="14" fillId="67" borderId="17" applyNumberFormat="0" applyProtection="0">
      <alignment horizontal="right" vertical="center"/>
    </xf>
    <xf numFmtId="4" fontId="14" fillId="15" borderId="17" applyNumberFormat="0" applyProtection="0">
      <alignment horizontal="right" vertical="center"/>
    </xf>
    <xf numFmtId="4" fontId="14" fillId="68" borderId="17" applyNumberFormat="0" applyProtection="0">
      <alignment horizontal="right" vertical="center"/>
    </xf>
    <xf numFmtId="4" fontId="14" fillId="69" borderId="17" applyNumberFormat="0" applyProtection="0">
      <alignment horizontal="right" vertical="center"/>
    </xf>
    <xf numFmtId="4" fontId="33" fillId="70" borderId="18" applyNumberFormat="0" applyProtection="0">
      <alignment horizontal="left" vertical="center" indent="1"/>
    </xf>
    <xf numFmtId="4" fontId="14" fillId="71" borderId="0" applyNumberFormat="0" applyProtection="0">
      <alignment horizontal="left" vertical="center" indent="1"/>
    </xf>
    <xf numFmtId="4" fontId="35" fillId="14" borderId="0" applyNumberFormat="0" applyProtection="0">
      <alignment horizontal="left" vertical="center" indent="1"/>
    </xf>
    <xf numFmtId="4" fontId="14" fillId="2" borderId="17" applyNumberFormat="0" applyProtection="0">
      <alignment horizontal="right" vertical="center"/>
    </xf>
    <xf numFmtId="4" fontId="14" fillId="71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2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6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top" indent="1"/>
    </xf>
    <xf numFmtId="0" fontId="0" fillId="5" borderId="19" applyNumberFormat="0">
      <alignment/>
      <protection locked="0"/>
    </xf>
    <xf numFmtId="4" fontId="14" fillId="4" borderId="17" applyNumberFormat="0" applyProtection="0">
      <alignment vertical="center"/>
    </xf>
    <xf numFmtId="4" fontId="36" fillId="4" borderId="17" applyNumberFormat="0" applyProtection="0">
      <alignment vertical="center"/>
    </xf>
    <xf numFmtId="4" fontId="14" fillId="4" borderId="17" applyNumberFormat="0" applyProtection="0">
      <alignment horizontal="left" vertical="center" indent="1"/>
    </xf>
    <xf numFmtId="0" fontId="14" fillId="4" borderId="17" applyNumberFormat="0" applyProtection="0">
      <alignment horizontal="left" vertical="top" indent="1"/>
    </xf>
    <xf numFmtId="4" fontId="14" fillId="71" borderId="17" applyNumberFormat="0" applyProtection="0">
      <alignment horizontal="right" vertical="center"/>
    </xf>
    <xf numFmtId="4" fontId="36" fillId="71" borderId="17" applyNumberFormat="0" applyProtection="0">
      <alignment horizontal="right" vertical="center"/>
    </xf>
    <xf numFmtId="4" fontId="14" fillId="2" borderId="17" applyNumberFormat="0" applyProtection="0">
      <alignment horizontal="left" vertical="center" indent="1"/>
    </xf>
    <xf numFmtId="0" fontId="14" fillId="2" borderId="17" applyNumberFormat="0" applyProtection="0">
      <alignment horizontal="left" vertical="top" indent="1"/>
    </xf>
    <xf numFmtId="4" fontId="37" fillId="72" borderId="0" applyNumberFormat="0" applyProtection="0">
      <alignment horizontal="left" vertical="center" indent="1"/>
    </xf>
    <xf numFmtId="4" fontId="38" fillId="71" borderId="17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73" borderId="8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4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justify"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justify"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6" fillId="0" borderId="19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Bilješka" xfId="76"/>
    <cellStyle name="Calculation" xfId="77"/>
    <cellStyle name="Check Cell" xfId="78"/>
    <cellStyle name="Dobro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Isticanje1" xfId="91"/>
    <cellStyle name="Isticanje2" xfId="92"/>
    <cellStyle name="Isticanje3" xfId="93"/>
    <cellStyle name="Isticanje4" xfId="94"/>
    <cellStyle name="Isticanje5" xfId="95"/>
    <cellStyle name="Isticanje6" xfId="96"/>
    <cellStyle name="Izlaz" xfId="97"/>
    <cellStyle name="Izračun" xfId="98"/>
    <cellStyle name="Linked Cell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" xfId="106"/>
    <cellStyle name="Neutralno" xfId="107"/>
    <cellStyle name="Note" xfId="108"/>
    <cellStyle name="Output" xfId="109"/>
    <cellStyle name="Percent" xfId="110"/>
    <cellStyle name="Povezana ćelija" xfId="111"/>
    <cellStyle name="Followed Hyperlink" xfId="112"/>
    <cellStyle name="Provjera ćelije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defined" xfId="152"/>
    <cellStyle name="Sheet Title" xfId="153"/>
    <cellStyle name="Tekst objašnjenja" xfId="154"/>
    <cellStyle name="Tekst upozorenja" xfId="155"/>
    <cellStyle name="Title" xfId="156"/>
    <cellStyle name="Total" xfId="157"/>
    <cellStyle name="Ukupni zbroj" xfId="158"/>
    <cellStyle name="Unos" xfId="159"/>
    <cellStyle name="Currency" xfId="160"/>
    <cellStyle name="Currency [0]" xfId="161"/>
    <cellStyle name="Warning Text" xfId="162"/>
    <cellStyle name="Comma" xfId="163"/>
    <cellStyle name="Comma [0]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K22" sqref="K22"/>
    </sheetView>
  </sheetViews>
  <sheetFormatPr defaultColWidth="10.7109375" defaultRowHeight="15" customHeight="1"/>
  <cols>
    <col min="1" max="1" width="44.421875" style="48" customWidth="1"/>
    <col min="2" max="3" width="20.57421875" style="23" customWidth="1"/>
    <col min="4" max="4" width="7.57421875" style="23" customWidth="1"/>
    <col min="5" max="5" width="20.00390625" style="14" customWidth="1"/>
    <col min="6" max="6" width="7.57421875" style="14" customWidth="1"/>
    <col min="7" max="7" width="19.57421875" style="14" customWidth="1"/>
    <col min="8" max="8" width="7.57421875" style="14" customWidth="1"/>
    <col min="9" max="9" width="19.28125" style="14" customWidth="1"/>
    <col min="10" max="10" width="7.57421875" style="14" customWidth="1"/>
    <col min="11" max="11" width="17.421875" style="14" customWidth="1"/>
    <col min="12" max="12" width="15.421875" style="6" bestFit="1" customWidth="1"/>
    <col min="13" max="32" width="10.7109375" style="6" customWidth="1"/>
    <col min="33" max="16384" width="10.7109375" style="14" customWidth="1"/>
  </cols>
  <sheetData>
    <row r="1" spans="1:32" s="7" customFormat="1" ht="21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5" customFormat="1" ht="21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14.25" customHeight="1">
      <c r="A3" s="8"/>
      <c r="B3" s="9"/>
      <c r="C3" s="9"/>
      <c r="D3" s="9"/>
      <c r="E3" s="10"/>
      <c r="F3" s="10"/>
      <c r="G3" s="10"/>
      <c r="H3" s="10"/>
      <c r="I3" s="10"/>
      <c r="J3" s="1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12" customFormat="1" ht="15" customHeight="1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12" customFormat="1" ht="9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16" customFormat="1" ht="21" customHeight="1">
      <c r="A6" s="59" t="s">
        <v>18</v>
      </c>
      <c r="B6" s="59"/>
      <c r="C6" s="59"/>
      <c r="D6" s="59"/>
      <c r="E6" s="59"/>
      <c r="F6" s="59"/>
      <c r="G6" s="59"/>
      <c r="H6" s="59"/>
      <c r="I6" s="59"/>
      <c r="J6" s="59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2" customFormat="1" ht="12" customHeight="1">
      <c r="A7" s="13"/>
      <c r="B7" s="17"/>
      <c r="C7" s="17"/>
      <c r="D7" s="17"/>
      <c r="E7" s="14"/>
      <c r="F7" s="14"/>
      <c r="G7" s="14"/>
      <c r="H7" s="14"/>
      <c r="I7" s="14"/>
      <c r="J7" s="1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10" s="13" customFormat="1" ht="21" customHeight="1">
      <c r="A8" s="57" t="s">
        <v>25</v>
      </c>
      <c r="B8" s="57"/>
      <c r="C8" s="57"/>
      <c r="D8" s="57"/>
      <c r="E8" s="57"/>
      <c r="F8" s="57"/>
      <c r="G8" s="57"/>
      <c r="H8" s="57"/>
      <c r="I8" s="57"/>
      <c r="J8" s="57"/>
    </row>
    <row r="9" spans="1:32" s="20" customFormat="1" ht="6" customHeight="1">
      <c r="A9" s="18"/>
      <c r="B9" s="19"/>
      <c r="C9" s="19"/>
      <c r="D9" s="19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24" customFormat="1" ht="15" customHeight="1">
      <c r="A10" s="22"/>
      <c r="B10" s="23"/>
      <c r="C10" s="23"/>
      <c r="D10" s="2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s="24" customFormat="1" ht="18" customHeight="1">
      <c r="A11" s="25" t="s">
        <v>9</v>
      </c>
      <c r="B11" s="26"/>
      <c r="C11" s="26"/>
      <c r="D11" s="2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s="24" customFormat="1" ht="6.75" customHeight="1">
      <c r="A12" s="14"/>
      <c r="B12" s="26"/>
      <c r="C12" s="26"/>
      <c r="D12" s="2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31" customFormat="1" ht="42.75">
      <c r="A13" s="27"/>
      <c r="B13" s="28" t="s">
        <v>26</v>
      </c>
      <c r="C13" s="28" t="s">
        <v>27</v>
      </c>
      <c r="D13" s="28" t="s">
        <v>10</v>
      </c>
      <c r="E13" s="28" t="s">
        <v>28</v>
      </c>
      <c r="F13" s="28" t="s">
        <v>11</v>
      </c>
      <c r="G13" s="28" t="s">
        <v>22</v>
      </c>
      <c r="H13" s="28" t="s">
        <v>12</v>
      </c>
      <c r="I13" s="28" t="s">
        <v>29</v>
      </c>
      <c r="J13" s="28" t="s">
        <v>23</v>
      </c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36" customFormat="1" ht="11.25">
      <c r="A14" s="32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s="10" customFormat="1" ht="18" customHeight="1">
      <c r="A15" s="37" t="s">
        <v>5</v>
      </c>
      <c r="B15" s="2">
        <v>109110878973</v>
      </c>
      <c r="C15" s="2">
        <v>115938318873</v>
      </c>
      <c r="D15" s="3">
        <f aca="true" t="shared" si="0" ref="D15:D20">+C15/B15*100</f>
        <v>106.25734112332601</v>
      </c>
      <c r="E15" s="2">
        <v>121013261363</v>
      </c>
      <c r="F15" s="3">
        <f aca="true" t="shared" si="1" ref="F15:F20">+E15/C15*100</f>
        <v>104.37727796929602</v>
      </c>
      <c r="G15" s="2">
        <v>126492713230</v>
      </c>
      <c r="H15" s="3">
        <f aca="true" t="shared" si="2" ref="H15:H20">+G15/E15*100</f>
        <v>104.52797636001516</v>
      </c>
      <c r="I15" s="2">
        <v>131645143127</v>
      </c>
      <c r="J15" s="3">
        <f aca="true" t="shared" si="3" ref="J15:J20">+I15/G15*100</f>
        <v>104.07330174634757</v>
      </c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s="10" customFormat="1" ht="28.5">
      <c r="A16" s="37" t="s">
        <v>6</v>
      </c>
      <c r="B16" s="2">
        <v>645008947</v>
      </c>
      <c r="C16" s="2">
        <v>433732192</v>
      </c>
      <c r="D16" s="3">
        <f t="shared" si="0"/>
        <v>67.24436831726615</v>
      </c>
      <c r="E16" s="2">
        <v>560395000</v>
      </c>
      <c r="F16" s="3">
        <f t="shared" si="1"/>
        <v>129.20299907091055</v>
      </c>
      <c r="G16" s="2">
        <v>824795000</v>
      </c>
      <c r="H16" s="3">
        <f t="shared" si="2"/>
        <v>147.18100625451692</v>
      </c>
      <c r="I16" s="2">
        <v>658830000</v>
      </c>
      <c r="J16" s="3">
        <f t="shared" si="3"/>
        <v>79.87803029843779</v>
      </c>
      <c r="K16" s="39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s="10" customFormat="1" ht="15">
      <c r="A17" s="37" t="s">
        <v>14</v>
      </c>
      <c r="B17" s="2">
        <f>+B15+B16</f>
        <v>109755887920</v>
      </c>
      <c r="C17" s="2">
        <f aca="true" t="shared" si="4" ref="C17:I17">+C15+C16</f>
        <v>116372051065</v>
      </c>
      <c r="D17" s="3">
        <f t="shared" si="0"/>
        <v>106.02807126832454</v>
      </c>
      <c r="E17" s="2">
        <f t="shared" si="4"/>
        <v>121573656363</v>
      </c>
      <c r="F17" s="3">
        <f t="shared" si="1"/>
        <v>104.4698063241101</v>
      </c>
      <c r="G17" s="2">
        <f t="shared" si="4"/>
        <v>127317508230</v>
      </c>
      <c r="H17" s="3">
        <f t="shared" si="2"/>
        <v>104.72458593319736</v>
      </c>
      <c r="I17" s="2">
        <f t="shared" si="4"/>
        <v>132303973127</v>
      </c>
      <c r="J17" s="3">
        <f t="shared" si="3"/>
        <v>103.91655866213773</v>
      </c>
      <c r="K17" s="39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s="10" customFormat="1" ht="18" customHeight="1">
      <c r="A18" s="37" t="s">
        <v>7</v>
      </c>
      <c r="B18" s="2">
        <v>115455805551</v>
      </c>
      <c r="C18" s="2">
        <v>118370744397</v>
      </c>
      <c r="D18" s="3">
        <f t="shared" si="0"/>
        <v>102.52472262619344</v>
      </c>
      <c r="E18" s="2">
        <v>124395644703</v>
      </c>
      <c r="F18" s="3">
        <f t="shared" si="1"/>
        <v>105.08985589023017</v>
      </c>
      <c r="G18" s="2">
        <v>129325644108</v>
      </c>
      <c r="H18" s="3">
        <f t="shared" si="2"/>
        <v>103.9631607816902</v>
      </c>
      <c r="I18" s="2">
        <v>132608287819</v>
      </c>
      <c r="J18" s="3">
        <f t="shared" si="3"/>
        <v>102.53827748830592</v>
      </c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s="10" customFormat="1" ht="28.5">
      <c r="A19" s="37" t="s">
        <v>8</v>
      </c>
      <c r="B19" s="2">
        <v>3152043508</v>
      </c>
      <c r="C19" s="2">
        <v>3349189832</v>
      </c>
      <c r="D19" s="3">
        <f t="shared" si="0"/>
        <v>106.25455592537463</v>
      </c>
      <c r="E19" s="2">
        <v>3993894866</v>
      </c>
      <c r="F19" s="3">
        <f t="shared" si="1"/>
        <v>119.24958172988984</v>
      </c>
      <c r="G19" s="2">
        <v>3651471609</v>
      </c>
      <c r="H19" s="3">
        <f t="shared" si="2"/>
        <v>91.42633272810842</v>
      </c>
      <c r="I19" s="2">
        <v>3634617655</v>
      </c>
      <c r="J19" s="3">
        <f t="shared" si="3"/>
        <v>99.53843393007742</v>
      </c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s="10" customFormat="1" ht="15">
      <c r="A20" s="37" t="s">
        <v>15</v>
      </c>
      <c r="B20" s="2">
        <f>+B18+B19</f>
        <v>118607849059</v>
      </c>
      <c r="C20" s="2">
        <f aca="true" t="shared" si="5" ref="C20:I20">+C18+C19</f>
        <v>121719934229</v>
      </c>
      <c r="D20" s="3">
        <f t="shared" si="0"/>
        <v>102.62384420145072</v>
      </c>
      <c r="E20" s="2">
        <f t="shared" si="5"/>
        <v>128389539569</v>
      </c>
      <c r="F20" s="3">
        <f t="shared" si="1"/>
        <v>105.47946840609693</v>
      </c>
      <c r="G20" s="2">
        <f t="shared" si="5"/>
        <v>132977115717</v>
      </c>
      <c r="H20" s="3">
        <f t="shared" si="2"/>
        <v>103.57316971725294</v>
      </c>
      <c r="I20" s="2">
        <f t="shared" si="5"/>
        <v>136242905474</v>
      </c>
      <c r="J20" s="3">
        <f t="shared" si="3"/>
        <v>102.45590358866725</v>
      </c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2" s="10" customFormat="1" ht="18" customHeight="1">
      <c r="A21" s="40" t="s">
        <v>0</v>
      </c>
      <c r="B21" s="4">
        <f>+B17-B20</f>
        <v>-8851961139</v>
      </c>
      <c r="C21" s="4">
        <f>+C17-C20-1</f>
        <v>-5347883165</v>
      </c>
      <c r="D21" s="3"/>
      <c r="E21" s="4">
        <f>+E17-E20+2</f>
        <v>-6815883204</v>
      </c>
      <c r="F21" s="3"/>
      <c r="G21" s="4">
        <f>+G17-G20-1</f>
        <v>-5659607488</v>
      </c>
      <c r="H21" s="3"/>
      <c r="I21" s="4">
        <f aca="true" t="shared" si="6" ref="C21:I21">+I17-I20</f>
        <v>-3938932347</v>
      </c>
      <c r="J21" s="3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s="12" customFormat="1" ht="14.2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12" customFormat="1" ht="18.75" customHeight="1">
      <c r="A23" s="43" t="s">
        <v>2</v>
      </c>
      <c r="B23" s="44"/>
      <c r="C23" s="44"/>
      <c r="D23" s="44"/>
      <c r="E23" s="44"/>
      <c r="F23" s="45"/>
      <c r="G23" s="44"/>
      <c r="H23" s="45"/>
      <c r="I23" s="44"/>
      <c r="J23" s="45"/>
      <c r="K23" s="4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12" customFormat="1" ht="6.75" customHeight="1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31" customFormat="1" ht="42.75">
      <c r="A25" s="27"/>
      <c r="B25" s="28" t="s">
        <v>26</v>
      </c>
      <c r="C25" s="28" t="s">
        <v>27</v>
      </c>
      <c r="D25" s="28" t="s">
        <v>10</v>
      </c>
      <c r="E25" s="28" t="s">
        <v>28</v>
      </c>
      <c r="F25" s="28" t="s">
        <v>11</v>
      </c>
      <c r="G25" s="28" t="s">
        <v>22</v>
      </c>
      <c r="H25" s="28" t="s">
        <v>12</v>
      </c>
      <c r="I25" s="28" t="s">
        <v>29</v>
      </c>
      <c r="J25" s="28" t="s">
        <v>23</v>
      </c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36" customFormat="1" ht="11.25">
      <c r="A26" s="32">
        <v>1</v>
      </c>
      <c r="B26" s="33">
        <v>2</v>
      </c>
      <c r="C26" s="33">
        <v>3</v>
      </c>
      <c r="D26" s="33">
        <v>4</v>
      </c>
      <c r="E26" s="33">
        <v>5</v>
      </c>
      <c r="F26" s="33">
        <v>6</v>
      </c>
      <c r="G26" s="33">
        <v>7</v>
      </c>
      <c r="H26" s="33">
        <v>8</v>
      </c>
      <c r="I26" s="33">
        <v>9</v>
      </c>
      <c r="J26" s="33">
        <v>10</v>
      </c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31" customFormat="1" ht="28.5">
      <c r="A27" s="37" t="s">
        <v>1</v>
      </c>
      <c r="B27" s="2">
        <v>31609821903</v>
      </c>
      <c r="C27" s="2">
        <v>19946141818</v>
      </c>
      <c r="D27" s="3">
        <f>+C27/B27*100</f>
        <v>63.10108889321824</v>
      </c>
      <c r="E27" s="2">
        <v>35277295246</v>
      </c>
      <c r="F27" s="3">
        <f>+E27/C27*100</f>
        <v>176.8627515430814</v>
      </c>
      <c r="G27" s="2">
        <v>25073722062</v>
      </c>
      <c r="H27" s="3">
        <f>+G27/E27*100</f>
        <v>71.07608983952092</v>
      </c>
      <c r="I27" s="2">
        <v>27205690666</v>
      </c>
      <c r="J27" s="3">
        <f>+I27/G27*100</f>
        <v>108.50280065611426</v>
      </c>
      <c r="K27" s="1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s="31" customFormat="1" ht="28.5">
      <c r="A28" s="37" t="s">
        <v>13</v>
      </c>
      <c r="B28" s="2">
        <v>27301288316</v>
      </c>
      <c r="C28" s="2">
        <v>18895531742</v>
      </c>
      <c r="D28" s="3">
        <f>+C28/B28*100</f>
        <v>69.21113583832678</v>
      </c>
      <c r="E28" s="2">
        <v>29289767605</v>
      </c>
      <c r="F28" s="3">
        <f>+E28/C28*100</f>
        <v>155.008961933028</v>
      </c>
      <c r="G28" s="2">
        <v>19414114574</v>
      </c>
      <c r="H28" s="3">
        <f>+G28/E28*100</f>
        <v>66.2829245892885</v>
      </c>
      <c r="I28" s="2">
        <v>23266758319</v>
      </c>
      <c r="J28" s="3">
        <f>+I28/G28*100</f>
        <v>119.84455036728579</v>
      </c>
      <c r="K28" s="1"/>
      <c r="L28" s="5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28.5">
      <c r="A29" s="37" t="s">
        <v>19</v>
      </c>
      <c r="B29" s="2">
        <v>11657085942</v>
      </c>
      <c r="C29" s="2">
        <v>6400267230</v>
      </c>
      <c r="D29" s="3"/>
      <c r="E29" s="2">
        <v>2102994141</v>
      </c>
      <c r="F29" s="3"/>
      <c r="G29" s="2">
        <v>0</v>
      </c>
      <c r="H29" s="3"/>
      <c r="I29" s="2">
        <v>0</v>
      </c>
      <c r="J29" s="3"/>
      <c r="K29" s="1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28.5">
      <c r="A30" s="37" t="s">
        <v>20</v>
      </c>
      <c r="B30" s="2">
        <v>-7113658390</v>
      </c>
      <c r="C30" s="2">
        <v>-2102994141</v>
      </c>
      <c r="D30" s="3"/>
      <c r="E30" s="2">
        <v>-1274638578</v>
      </c>
      <c r="F30" s="3"/>
      <c r="G30" s="2">
        <v>0</v>
      </c>
      <c r="H30" s="3"/>
      <c r="I30" s="2">
        <v>0</v>
      </c>
      <c r="J30" s="3"/>
      <c r="K30" s="1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10" customFormat="1" ht="18" customHeight="1">
      <c r="A31" s="46" t="s">
        <v>3</v>
      </c>
      <c r="B31" s="47">
        <f>+B27-B28+B29+B30</f>
        <v>8851961139</v>
      </c>
      <c r="C31" s="47">
        <f aca="true" t="shared" si="7" ref="C31:I31">+C27-C28+C29+C30</f>
        <v>5347883165</v>
      </c>
      <c r="D31" s="3"/>
      <c r="E31" s="47">
        <f t="shared" si="7"/>
        <v>6815883204</v>
      </c>
      <c r="F31" s="3"/>
      <c r="G31" s="47">
        <f t="shared" si="7"/>
        <v>5659607488</v>
      </c>
      <c r="H31" s="3"/>
      <c r="I31" s="47">
        <f t="shared" si="7"/>
        <v>3938932347</v>
      </c>
      <c r="J31" s="3"/>
      <c r="K31" s="1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28.5">
      <c r="A32" s="37" t="s">
        <v>4</v>
      </c>
      <c r="B32" s="4">
        <f>+B21+B31</f>
        <v>0</v>
      </c>
      <c r="C32" s="4">
        <f aca="true" t="shared" si="8" ref="C32:I32">+C21+C31</f>
        <v>0</v>
      </c>
      <c r="D32" s="3"/>
      <c r="E32" s="4">
        <f t="shared" si="8"/>
        <v>0</v>
      </c>
      <c r="F32" s="3"/>
      <c r="G32" s="4">
        <f t="shared" si="8"/>
        <v>0</v>
      </c>
      <c r="H32" s="3"/>
      <c r="I32" s="4">
        <f t="shared" si="8"/>
        <v>0</v>
      </c>
      <c r="J32" s="3"/>
      <c r="K32" s="1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ht="15.75" customHeight="1"/>
    <row r="34" spans="1:32" s="16" customFormat="1" ht="18.75" customHeight="1">
      <c r="A34" s="59" t="s">
        <v>21</v>
      </c>
      <c r="B34" s="59"/>
      <c r="C34" s="59"/>
      <c r="D34" s="59"/>
      <c r="E34" s="59"/>
      <c r="F34" s="59"/>
      <c r="G34" s="59"/>
      <c r="H34" s="59"/>
      <c r="I34" s="59"/>
      <c r="J34" s="59"/>
      <c r="K34" s="4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s="12" customFormat="1" ht="9" customHeight="1">
      <c r="A35" s="13"/>
      <c r="B35" s="18"/>
      <c r="C35" s="18"/>
      <c r="D35" s="18"/>
      <c r="E35" s="50"/>
      <c r="F35" s="51"/>
      <c r="G35" s="50"/>
      <c r="H35" s="51"/>
      <c r="I35" s="50"/>
      <c r="J35" s="51"/>
      <c r="K35" s="5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s="52" customFormat="1" ht="18.75" customHeight="1">
      <c r="A36" s="56" t="s">
        <v>31</v>
      </c>
      <c r="B36" s="56"/>
      <c r="C36" s="56"/>
      <c r="D36" s="56"/>
      <c r="E36" s="56"/>
      <c r="F36" s="56"/>
      <c r="G36" s="56"/>
      <c r="H36" s="56"/>
      <c r="I36" s="56"/>
      <c r="J36" s="56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1:32" s="13" customFormat="1" ht="18.75" customHeight="1">
      <c r="A37" s="56" t="s">
        <v>30</v>
      </c>
      <c r="B37" s="56"/>
      <c r="C37" s="56"/>
      <c r="D37" s="56"/>
      <c r="E37" s="56"/>
      <c r="F37" s="56"/>
      <c r="G37" s="56"/>
      <c r="H37" s="56"/>
      <c r="I37" s="56"/>
      <c r="J37" s="56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="6" customFormat="1" ht="15" customHeight="1"/>
    <row r="39" s="6" customFormat="1" ht="15" customHeight="1">
      <c r="E39" s="54"/>
    </row>
    <row r="40" s="6" customFormat="1" ht="17.2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  <row r="45" s="6" customFormat="1" ht="15" customHeight="1"/>
    <row r="46" s="6" customFormat="1" ht="15" customHeight="1"/>
    <row r="47" s="6" customFormat="1" ht="15" customHeight="1"/>
    <row r="48" s="6" customFormat="1" ht="15" customHeight="1"/>
    <row r="49" s="6" customFormat="1" ht="15" customHeight="1"/>
    <row r="50" s="6" customFormat="1" ht="15" customHeight="1"/>
    <row r="51" s="6" customFormat="1" ht="15" customHeight="1"/>
    <row r="52" s="6" customFormat="1" ht="15" customHeight="1"/>
    <row r="53" s="6" customFormat="1" ht="15" customHeight="1"/>
    <row r="54" s="6" customFormat="1" ht="15" customHeight="1"/>
    <row r="55" s="6" customFormat="1" ht="15" customHeight="1"/>
    <row r="56" s="6" customFormat="1" ht="15" customHeight="1"/>
    <row r="57" s="6" customFormat="1" ht="15" customHeight="1"/>
    <row r="58" s="6" customFormat="1" ht="15" customHeight="1"/>
    <row r="59" s="6" customFormat="1" ht="15" customHeight="1"/>
    <row r="60" s="6" customFormat="1" ht="15" customHeight="1"/>
    <row r="61" s="6" customFormat="1" ht="15" customHeight="1"/>
    <row r="62" s="6" customFormat="1" ht="15" customHeight="1"/>
    <row r="63" s="6" customFormat="1" ht="15" customHeight="1"/>
    <row r="64" s="6" customFormat="1" ht="15" customHeight="1"/>
    <row r="65" s="6" customFormat="1" ht="15" customHeight="1"/>
    <row r="66" s="6" customFormat="1" ht="15" customHeight="1"/>
    <row r="67" s="6" customFormat="1" ht="15" customHeight="1"/>
    <row r="68" s="6" customFormat="1" ht="15" customHeight="1"/>
    <row r="69" s="6" customFormat="1" ht="15" customHeight="1"/>
    <row r="70" s="6" customFormat="1" ht="15" customHeight="1"/>
    <row r="71" s="6" customFormat="1" ht="15" customHeight="1"/>
    <row r="72" s="6" customFormat="1" ht="15" customHeight="1"/>
    <row r="73" s="6" customFormat="1" ht="15" customHeight="1"/>
    <row r="74" s="6" customFormat="1" ht="15" customHeight="1"/>
    <row r="75" s="6" customFormat="1" ht="15" customHeight="1"/>
    <row r="76" s="6" customFormat="1" ht="15" customHeight="1"/>
    <row r="77" s="6" customFormat="1" ht="15" customHeight="1"/>
    <row r="78" s="6" customFormat="1" ht="15" customHeight="1"/>
    <row r="79" s="6" customFormat="1" ht="15" customHeight="1"/>
    <row r="80" s="6" customFormat="1" ht="15" customHeight="1"/>
    <row r="81" s="6" customFormat="1" ht="15" customHeight="1"/>
    <row r="82" s="6" customFormat="1" ht="15" customHeight="1"/>
    <row r="83" s="6" customFormat="1" ht="15" customHeight="1"/>
    <row r="84" s="6" customFormat="1" ht="15" customHeight="1"/>
    <row r="85" s="6" customFormat="1" ht="15" customHeight="1"/>
    <row r="86" s="6" customFormat="1" ht="15" customHeight="1"/>
    <row r="87" s="6" customFormat="1" ht="15" customHeight="1"/>
    <row r="88" s="6" customFormat="1" ht="15" customHeight="1"/>
    <row r="89" s="6" customFormat="1" ht="15" customHeight="1"/>
    <row r="90" s="6" customFormat="1" ht="15" customHeight="1"/>
    <row r="91" s="6" customFormat="1" ht="15" customHeight="1"/>
    <row r="92" s="6" customFormat="1" ht="15" customHeight="1"/>
    <row r="93" s="6" customFormat="1" ht="15" customHeight="1"/>
    <row r="94" s="6" customFormat="1" ht="15" customHeight="1"/>
    <row r="95" s="6" customFormat="1" ht="15" customHeight="1"/>
    <row r="96" s="6" customFormat="1" ht="15" customHeight="1"/>
    <row r="97" s="6" customFormat="1" ht="15" customHeight="1"/>
    <row r="98" s="6" customFormat="1" ht="15" customHeight="1"/>
    <row r="99" s="6" customFormat="1" ht="15" customHeight="1"/>
    <row r="100" s="6" customFormat="1" ht="15" customHeight="1"/>
    <row r="101" s="6" customFormat="1" ht="15" customHeight="1"/>
    <row r="102" s="6" customFormat="1" ht="15" customHeight="1"/>
    <row r="103" s="6" customFormat="1" ht="15" customHeight="1"/>
    <row r="104" s="6" customFormat="1" ht="15" customHeight="1"/>
    <row r="105" s="6" customFormat="1" ht="15" customHeight="1"/>
    <row r="106" s="6" customFormat="1" ht="15" customHeight="1"/>
    <row r="107" s="6" customFormat="1" ht="15" customHeight="1"/>
    <row r="108" s="6" customFormat="1" ht="15" customHeight="1"/>
    <row r="109" s="6" customFormat="1" ht="15" customHeight="1"/>
    <row r="110" s="6" customFormat="1" ht="15" customHeight="1"/>
    <row r="111" s="6" customFormat="1" ht="15" customHeight="1"/>
    <row r="112" s="6" customFormat="1" ht="15" customHeight="1"/>
    <row r="113" s="6" customFormat="1" ht="15" customHeight="1"/>
    <row r="114" s="6" customFormat="1" ht="15" customHeight="1"/>
    <row r="115" s="6" customFormat="1" ht="15" customHeight="1"/>
    <row r="116" s="6" customFormat="1" ht="15" customHeight="1"/>
    <row r="117" s="6" customFormat="1" ht="15" customHeight="1"/>
    <row r="118" s="6" customFormat="1" ht="15" customHeight="1"/>
    <row r="119" s="6" customFormat="1" ht="15" customHeight="1"/>
    <row r="120" s="6" customFormat="1" ht="15" customHeight="1"/>
    <row r="121" s="6" customFormat="1" ht="15" customHeight="1"/>
    <row r="122" s="6" customFormat="1" ht="15" customHeight="1"/>
    <row r="123" s="6" customFormat="1" ht="15" customHeight="1"/>
    <row r="124" s="6" customFormat="1" ht="15" customHeight="1"/>
    <row r="125" s="6" customFormat="1" ht="15" customHeight="1"/>
    <row r="126" s="6" customFormat="1" ht="15" customHeight="1"/>
    <row r="127" s="6" customFormat="1" ht="15" customHeight="1"/>
    <row r="128" s="6" customFormat="1" ht="15" customHeight="1"/>
    <row r="129" s="6" customFormat="1" ht="15" customHeight="1"/>
    <row r="130" s="6" customFormat="1" ht="15" customHeight="1"/>
    <row r="131" s="6" customFormat="1" ht="15" customHeight="1"/>
    <row r="132" s="6" customFormat="1" ht="15" customHeight="1"/>
    <row r="133" s="6" customFormat="1" ht="15" customHeight="1"/>
    <row r="134" s="6" customFormat="1" ht="15" customHeight="1"/>
    <row r="135" s="6" customFormat="1" ht="15" customHeight="1"/>
    <row r="136" s="6" customFormat="1" ht="15" customHeight="1"/>
  </sheetData>
  <sheetProtection/>
  <mergeCells count="8">
    <mergeCell ref="A37:J37"/>
    <mergeCell ref="A8:J8"/>
    <mergeCell ref="A1:J1"/>
    <mergeCell ref="A2:J2"/>
    <mergeCell ref="A4:J4"/>
    <mergeCell ref="A6:J6"/>
    <mergeCell ref="A34:J34"/>
    <mergeCell ref="A36:J36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mfkor</cp:lastModifiedBy>
  <cp:lastPrinted>2016-12-07T00:39:55Z</cp:lastPrinted>
  <dcterms:created xsi:type="dcterms:W3CDTF">2000-10-16T15:22:01Z</dcterms:created>
  <dcterms:modified xsi:type="dcterms:W3CDTF">2016-12-07T17:10:45Z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Opći dio - prva stranica.xls</vt:lpwstr>
  </property>
</Properties>
</file>