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/>
  </bookViews>
  <sheets>
    <sheet name="3. PRIHODI DP - 3 razina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">[1]NOVMIR3!$U$71:$Y$134</definedName>
    <definedName name="b">[1]NOVMIR3!$A$3:$A$43</definedName>
    <definedName name="BEx00BE8LZQJ7YE6TWSO2NB43IF7" hidden="1">#REF!</definedName>
    <definedName name="BEx00S69VJH3S5NU0JXPOHT9M1ZG" hidden="1">#REF!</definedName>
    <definedName name="BEx00ZD99I4MRZCIFP7OBUA5T94M" hidden="1">#REF!</definedName>
    <definedName name="BEx010F2ILN0YUCUMZCM9Z3A0HSK" hidden="1">#REF!</definedName>
    <definedName name="BEx01BCTC0EGN36IDP6731IHS1NR" hidden="1">#REF!</definedName>
    <definedName name="BEx01EY9PMHTQOGNEBXNJ4L6KR3V" hidden="1">#REF!</definedName>
    <definedName name="BEx01PFX92X3TADAC3Z7XVS4PSIQ" hidden="1">#REF!</definedName>
    <definedName name="BEx01V4XF4GKNRSKY3C3714BF1I9" hidden="1">#REF!</definedName>
    <definedName name="BEx024FEU583GZO6O6PEZPWBH8K9" hidden="1">#REF!</definedName>
    <definedName name="BEx02Q0ACNPRXYKVFRXD326KUHO6" hidden="1">#REF!</definedName>
    <definedName name="BEx1EX77626ZWG2VT9PXHYPCPDJE" hidden="1">#REF!</definedName>
    <definedName name="BEx1JIXPTVH628TZ44UBNWWJ5CA7" hidden="1">#REF!</definedName>
    <definedName name="BEx1KQZNXL2RWME5FVRVQX1OGFVX" hidden="1">#REF!</definedName>
    <definedName name="BEx1MAVSPOTX5BWS749ZCTRNWWOW" hidden="1">#REF!</definedName>
    <definedName name="BEx1O2Q26KNAYDJGVGXLKWV289HV" hidden="1">#REF!</definedName>
    <definedName name="BEx1OOQYAT6VPE1NRT9G6NRHE5LW" hidden="1">#REF!</definedName>
    <definedName name="BEx1PKYT6CPC924667C3Q0V946Q5" hidden="1">#REF!</definedName>
    <definedName name="BEx1SM7K0SJ115CGGA23TPFBJ6S0" hidden="1">#REF!</definedName>
    <definedName name="BEx1UXZ5KQJ6XTTTHBMRQQLF70B5" hidden="1">#REF!</definedName>
    <definedName name="BEx1VINH2P14JO1UCOP8UQ5Q7H2D" hidden="1">#REF!</definedName>
    <definedName name="BEx1WCRRE2JKAEYQJTYSNZW95HF5" hidden="1">#REF!</definedName>
    <definedName name="BEx1X0LMOMJBZ7Z5KCFZ9TVV6FSZ" hidden="1">#REF!</definedName>
    <definedName name="BEx1XDMVP2GKNREY4YQ545L46MSA" hidden="1">#REF!</definedName>
    <definedName name="BEx3CGODYY7WQ0PE0WHQVTKGYI72" hidden="1">#REF!</definedName>
    <definedName name="BEx3E1RPNNJUXSFI6RY1NABYTRWC" hidden="1">#REF!</definedName>
    <definedName name="BEx3E69L2RHTYAB16JOM4E13X5DE" hidden="1">#REF!</definedName>
    <definedName name="BEx3FERR16X5GSOZSEPOAPI0LN3N" hidden="1">#REF!</definedName>
    <definedName name="BEx3G61NANPDJE425AUYFOBUGMPD" hidden="1">#REF!</definedName>
    <definedName name="BEx3HQU64EU8MQAYVE5D7N431X1Q" hidden="1">#REF!</definedName>
    <definedName name="BEx3IXP3WMB2ZH6KCW4MZ0C0YI8P" hidden="1">#REF!</definedName>
    <definedName name="BEx3JVPHD66R1K527Z4VPFCWMH72" hidden="1">[2]osnovni!#REF!</definedName>
    <definedName name="BEx3K9CIDIN43VW201SO1GH1JZRI" hidden="1">#REF!</definedName>
    <definedName name="BEx3LSN3S00T8A5EAQTRGY9J31C0" hidden="1">#REF!</definedName>
    <definedName name="BEx3NI2TCIES1GZONCERWUWAD48G" hidden="1">#REF!</definedName>
    <definedName name="BEx3OS2WXW2F45AVVWIT9F6IOSLF" hidden="1">#REF!</definedName>
    <definedName name="BEx3PB45IAGTPSN6O4INW0WGOHXB" hidden="1">#REF!</definedName>
    <definedName name="BEx3PVXZWEUYXZSUAT499E6ZXQNT" hidden="1">#REF!</definedName>
    <definedName name="BEx3Q3VSX8LAYP9QLNH82YA4EOMD" hidden="1">#REF!</definedName>
    <definedName name="BEx3R4018GAUUD7HDPQ4HAHKEYYM" hidden="1">[2]osnovni!#REF!</definedName>
    <definedName name="BEx3RT0VBW13EDUY0RZWXMWOQDWL" hidden="1">#REF!</definedName>
    <definedName name="BEx3RT0W7OJBCNTKAKX7RECWSVW0" hidden="1">#REF!</definedName>
    <definedName name="BEx3SSE31HNEHTFUBLDSLGDVDY4D" hidden="1">#REF!</definedName>
    <definedName name="BEx3T9X7NFWWCB01DGS1S8FU0188" hidden="1">#REF!</definedName>
    <definedName name="BEx3TZJMAYJIUNPPCZL7U8ZUJ9HI" hidden="1">#REF!</definedName>
    <definedName name="BEx3UWT9AMQ65HS8OK6ZAXVNFM3U" hidden="1">#REF!</definedName>
    <definedName name="BEx56TIL68UEA3YIU6OEYHUGMP44" hidden="1">#REF!</definedName>
    <definedName name="BEx5BVQJ3S4ZUUH7IY7IBRB7CSVS" hidden="1">#REF!</definedName>
    <definedName name="BEx5C5H4QW81EH4LRRZY9TL0DBQ2" hidden="1">#REF!</definedName>
    <definedName name="BEx5EOQHKRG1D2PVY4814H3BJT1A" hidden="1">#REF!</definedName>
    <definedName name="BEx5GXSZWB6UJ0BYJPQJGZ8FZH6D" hidden="1">[2]osnovni!#REF!</definedName>
    <definedName name="BEx5H2G6A1UJL4YT3ZZKS1ELUKHG" hidden="1">#REF!</definedName>
    <definedName name="BEx5HZF1NKXN18BV5D8TG9T0B1GJ" hidden="1">#REF!</definedName>
    <definedName name="BEx5IAI8OHYA6808JPKMRPGMSXT0" hidden="1">#REF!</definedName>
    <definedName name="BEx5INE6SVB4NA3QTG2Z2VT5KUL9" hidden="1">#REF!</definedName>
    <definedName name="BEx5KNGUJQE8T7HQUEVG5SXVHD78" hidden="1">#REF!</definedName>
    <definedName name="BEx5LFXV5742DBKB7HFVY58WXMHP" hidden="1">[2]osnovni!#REF!</definedName>
    <definedName name="BEx5MUFUJ4NNKJQ266N43D12ET3U" hidden="1">#REF!</definedName>
    <definedName name="BEx5MVHJ2RMVXQLIDTW9YFT5NNMQ" hidden="1">#REF!</definedName>
    <definedName name="BEx5Q2Q28DT5VKWFZSLD3HJ3QVG8" hidden="1">#REF!</definedName>
    <definedName name="BEx75INIT8YF3FRZA8GCV8AS2FUK" hidden="1">#REF!</definedName>
    <definedName name="BEx762A560O30ZFCQXG8X3ZCX575" hidden="1">#REF!</definedName>
    <definedName name="BEx767DL035JNRNCVXXFCVYQZ0P5" hidden="1">#REF!</definedName>
    <definedName name="BEx76JTANJRQ49QUMCP2E0NTBZEH" hidden="1">[2]osnovni!#REF!</definedName>
    <definedName name="BEx7E1OX3T0HQN0S7TZDDX1F3OC5" hidden="1">#REF!</definedName>
    <definedName name="BEx7FLFT8X2XMFIGS5ZOPJJLPJK6" hidden="1">#REF!</definedName>
    <definedName name="BEx7HERTFPIMIIAI4F6P8F06H9HN" hidden="1">[2]osnovni!#REF!</definedName>
    <definedName name="BEx7JNJJGD33EWSLSOUU9CW7S8AZ" hidden="1">#REF!</definedName>
    <definedName name="BEx7ND7K8VOMYSASZU06W8H0KIUC" hidden="1">#REF!</definedName>
    <definedName name="BEx90VLS2ECDRGXFU28RCDOWJ8BC" hidden="1">#REF!</definedName>
    <definedName name="BEx93FWVA9G5AU5AQM0YWSWUXJS3" hidden="1">#REF!</definedName>
    <definedName name="BEx93TPB3JPBO8OY6G8OMN9DTO6F" hidden="1">#REF!</definedName>
    <definedName name="BEx94KIX901LI5SF5IH7ZPDNCHYQ" hidden="1">[2]osnovni!#REF!</definedName>
    <definedName name="BEx96B0AIMZYE8I1MJBG3PYPBHVW" hidden="1">[2]osnovni!#REF!</definedName>
    <definedName name="BEx96HR6AHJ90ZRT2EAZBXLSIFPW" hidden="1">#REF!</definedName>
    <definedName name="BEx9853HMR3TE2J8B63XJQBVBCVV" hidden="1">#REF!</definedName>
    <definedName name="BEx98T2J69OHMRMS24R1TJKH73YQ" hidden="1">#REF!</definedName>
    <definedName name="BEx992IGYZI6ZZS3RHEQXZ40S3FL" hidden="1">#REF!</definedName>
    <definedName name="BEx99NN2NAW2V2D2KILJ38799A6T" hidden="1">#REF!</definedName>
    <definedName name="BEx99QXRMGCPJNYE0T2V1JK73ATA" hidden="1">[2]osnovni!#REF!</definedName>
    <definedName name="BEx99WC02ASEOHWA9805YRTA9RC5" hidden="1">#REF!</definedName>
    <definedName name="BEx9A8BKZBIM9VT4NQ21EUOEYC6F" hidden="1">#REF!</definedName>
    <definedName name="BEx9BMIRFYAIB4STKJ0IVUSKNOKN" hidden="1">#REF!</definedName>
    <definedName name="BEx9C2UOV9Z4RKXDDEBVMKU8WB6A" hidden="1">#REF!</definedName>
    <definedName name="BEx9F5QQIO9XQAWF253GKW9QXJQ0" hidden="1">#REF!</definedName>
    <definedName name="BEx9FQ9R3A23X2BH3MFNUNHU7GFV" hidden="1">#REF!</definedName>
    <definedName name="BEx9G7NICTP5XCXJZL62YYH9I0NI" hidden="1">#REF!</definedName>
    <definedName name="BEx9HM00ZTXR1X0OZFYQMWGGXZ70" hidden="1">#REF!</definedName>
    <definedName name="BEx9IC2Q1E14HZ5C7VLP623ZN3LL" hidden="1">#REF!</definedName>
    <definedName name="BEx9IE0XK13C4NX5RYP0XNJUK1YE" hidden="1">#REF!</definedName>
    <definedName name="BExB4IRFRRQMNF2Y6X4HSRFCWJ3A" hidden="1">#REF!</definedName>
    <definedName name="BExB4RGCKSG9THVC25KOU3AQQ2GL" hidden="1">#REF!</definedName>
    <definedName name="BExB67GB67R9ZAABG27NIHW2OU3D" hidden="1">#REF!</definedName>
    <definedName name="BExB67WIVDVZQ14RMHEJUA985QCO" hidden="1">#REF!</definedName>
    <definedName name="BExB6LDX1UI76MVR9BHET7NJRKQN" hidden="1">[2]osnovni!#REF!</definedName>
    <definedName name="BExB6T6FX9S2XX4YNYR9WWBY50KC" hidden="1">#REF!</definedName>
    <definedName name="BExB9N2SDZBHXD45T7BKL8F9MG83" hidden="1">#REF!</definedName>
    <definedName name="BExB9W2G1TYHTDDC7PW9GL30F4GR" hidden="1">#REF!</definedName>
    <definedName name="BExBB92HRYITZO931UDU66RNLKWK" hidden="1">[2]osnovni!#REF!</definedName>
    <definedName name="BExBBM97RUZIPOAFGOF5IY13UOX6" hidden="1">#REF!</definedName>
    <definedName name="BExBCOX32WBA4LYWC8N4H1W6AF3I" hidden="1">#REF!</definedName>
    <definedName name="BExBCYYHQXOQD9AFTWW17OS1BHUF" hidden="1">#REF!</definedName>
    <definedName name="BExBD23N6GAHF4VKEX91VIPN0WOC" hidden="1">#REF!</definedName>
    <definedName name="BExBD6G71DMXQJJ9VFQD3PJBZYJY" hidden="1">#REF!</definedName>
    <definedName name="BExBEF95KQAE25J1UP4UA14VK74Y" hidden="1">#REF!</definedName>
    <definedName name="BExCV3OTF6GBULAHZ8PMVSASWZLL" hidden="1">#REF!</definedName>
    <definedName name="BExCV3OU6A0BKFJGI62FLZ0K2SEH" hidden="1">[2]osnovni!#REF!</definedName>
    <definedName name="BExCWPDQVA1SL3JALU279L8SF1DX" hidden="1">#REF!</definedName>
    <definedName name="BExCXAYLH5BRL8E6PCG5TTR6P3OE" hidden="1">#REF!</definedName>
    <definedName name="BExCXQE5SYMAFXHY7MFFSX5BF74G" hidden="1">#REF!</definedName>
    <definedName name="BExCY4MRQ6VTIGVZOJKTJHZAG4G6" hidden="1">#REF!</definedName>
    <definedName name="BExCYGRN9OIC8KC30CGWZLKHG2AN" hidden="1">#REF!</definedName>
    <definedName name="BExCZZRI22WOH9BKY45VZ3M7EUBV" hidden="1">#REF!</definedName>
    <definedName name="BExD1J24BI37DOQ7Z2V7HD8LRJJS" hidden="1">[2]osnovni!#REF!</definedName>
    <definedName name="BExD23L4BET1TQMOGWJGICNN26FM" hidden="1">#REF!</definedName>
    <definedName name="BExD35742KA9EBMECKDPRQNAKIJM" hidden="1">[2]osnovni!#REF!</definedName>
    <definedName name="BExD4C2143M9LPGO8VQO1Z43CSV7" hidden="1">#REF!</definedName>
    <definedName name="BExD62ZPNZW3V0CFVI5BMD1LKUM5" hidden="1">#REF!</definedName>
    <definedName name="BExD6JMLNSF8Z12DJ3AMLYIQ2G64" hidden="1">#REF!</definedName>
    <definedName name="BExD7VKSSLHDMJ22A2JX2I6RRGT5" hidden="1">#REF!</definedName>
    <definedName name="BExD8ISY2364PGSATOJW09Q3JIR9" hidden="1">[2]osnovni!#REF!</definedName>
    <definedName name="BExD8YJH1CVBBFISFZPUYG5AGVAD" hidden="1">#REF!</definedName>
    <definedName name="BExD91ZF039RW6R0WFW5D97MNOZH" hidden="1">#REF!</definedName>
    <definedName name="BExD9GTL50WFNDZ3QCDCLGEEB7DW" hidden="1">#REF!</definedName>
    <definedName name="BExDBECN7NE14SMVICUY0RU9KA1J" hidden="1">#REF!</definedName>
    <definedName name="BExEO8MF9EPIXK5UR7AF4VEOMH7O" hidden="1">[2]osnovni!#REF!</definedName>
    <definedName name="BExEQHZQ292PPCEH7Y4WGMJN478R" hidden="1">#REF!</definedName>
    <definedName name="BExER465R6X0XXPDYDWT1T3WJIKZ" hidden="1">#REF!</definedName>
    <definedName name="BExERM5HR7VHC2AUI8G4THWKGB4H" hidden="1">#REF!</definedName>
    <definedName name="BExERO8WHDXMAMWEPTR90PFNACF0" hidden="1">#REF!</definedName>
    <definedName name="BExET859N8LPYKYK0T7CWXQ8R1K8" hidden="1">#REF!</definedName>
    <definedName name="BExEUBUSU8AFVUMNYQNNJS2LMHUE" hidden="1">[2]osnovni!#REF!</definedName>
    <definedName name="BExEXRHAQYK7EL0ZLW1BYXDHG1EW" hidden="1">#REF!</definedName>
    <definedName name="BExEY4YSVCRPFGU6ILVPMY80V9AM" hidden="1">#REF!</definedName>
    <definedName name="BExEYCWNEL88R8L3CI30HEJS9YTO" hidden="1">#REF!</definedName>
    <definedName name="BExEYMSQ3Q1O7FB91KWTYQMYU23C" hidden="1">#REF!</definedName>
    <definedName name="BExEYTZO9IODODAR5Y0BCRXGPFRY" hidden="1">#REF!</definedName>
    <definedName name="BExF1R1760NWFLZAYMW4NIFIO5O3" hidden="1">#REF!</definedName>
    <definedName name="BExF2FWQH80O6M2GCKGRK834XSU3" hidden="1">#REF!</definedName>
    <definedName name="BExF2ZU6A2DD3SVO9B0CV7991Y7B" hidden="1">#REF!</definedName>
    <definedName name="BExF4X2KVY5AEOQKZA7IX32QTEIY" hidden="1">#REF!</definedName>
    <definedName name="BExF52GS6M2MCZ2853OCLATLPRFF" hidden="1">#REF!</definedName>
    <definedName name="BExF5JECFIXSKWUSR4K0Z56NORK0" hidden="1">#REF!</definedName>
    <definedName name="BExF5Z4UCLP0DLOA65JTY58ARS2V" hidden="1">[2]osnovni!#REF!</definedName>
    <definedName name="BExF88Y92FZO7EDFEDHKO7JXVSP2" hidden="1">[2]osnovni!#REF!</definedName>
    <definedName name="BExGM7DU56ETVNNQVZFAVXQH6SQR" hidden="1">#REF!</definedName>
    <definedName name="BExGN41QJIKB5OQ2BURKVK1V6TYZ" hidden="1">#REF!</definedName>
    <definedName name="BExGNDCE2KBDY8YVUSZ7FZGWOUH3" hidden="1">#REF!</definedName>
    <definedName name="BExGR4NPWKNJBPTMT7A4SHW1QFA7" hidden="1">#REF!</definedName>
    <definedName name="BExGRZZ3Q2NTOL7LLF4NP7KFTLCY" hidden="1">[2]osnovni!#REF!</definedName>
    <definedName name="BExGUO13J24GKJXORA3435HOGSIA" hidden="1">#REF!</definedName>
    <definedName name="BExGY3NLHHUKHMWAHZYJ21F8T7QL" hidden="1">#REF!</definedName>
    <definedName name="BExH0TI6SOK51BUN8L1X1NNWZR4J" hidden="1">[2]osnovni!#REF!</definedName>
    <definedName name="BExH0U3QU77A0WSDFTHLDRDAU4KB" hidden="1">#REF!</definedName>
    <definedName name="BExH11LI1K7GUIEZ6KDEPWSSQZ5Y" hidden="1">#REF!</definedName>
    <definedName name="BExH2EWBKNP3OOVDT4FRNAAMHECY" hidden="1">#REF!</definedName>
    <definedName name="BExIGDMOVIGVU6K64L5MPR6FXETB" hidden="1">[2]osnovni!#REF!</definedName>
    <definedName name="BExIGZ7KRGW5G3XO51PIPWZ3EO6Y" hidden="1">#REF!</definedName>
    <definedName name="BExIL9EKLYWCD1M6S01ZJCDSJ1UL" hidden="1">#REF!</definedName>
    <definedName name="BExILL3D4W82B7R394QG3IUZRY5P" hidden="1">#REF!</definedName>
    <definedName name="BExIMSZZCOQSGRTIKGMDB0KQPEP3" hidden="1">#REF!</definedName>
    <definedName name="BExIPMQT96HWZWKLN9EW8M8564EA" hidden="1">#REF!</definedName>
    <definedName name="BExIQL7LYCOVBB30W3DLKMWXACXI" hidden="1">#REF!</definedName>
    <definedName name="BExIQM9BSAJOL7X3ZVWN2JC8EVVT" hidden="1">#REF!</definedName>
    <definedName name="BExIQPK5HJIXF818OEC1KUCRAH5F" hidden="1">#REF!</definedName>
    <definedName name="BExIQYUNQ80XESCFYERW6U3THIBQ" hidden="1">[2]osnovni!#REF!</definedName>
    <definedName name="BExIR2AMT2GP0Q564S2LWULD4WVN" hidden="1">#REF!</definedName>
    <definedName name="BExISIW5GV5VL15O2CPN4QTUGRA7" hidden="1">#REF!</definedName>
    <definedName name="BExISQZFYUYYOT8CXZYL5Y7XK7LJ" hidden="1">#REF!</definedName>
    <definedName name="BExITSW8YEKBZN1DA12PSCISXV8R" hidden="1">#REF!</definedName>
    <definedName name="BExITZHO82Q6W6F91KLPSNSGYI4C" hidden="1">#REF!</definedName>
    <definedName name="BExIUKM9IIV2BW7HZK2W7Y85UPAD" hidden="1">#REF!</definedName>
    <definedName name="BExIY56TPNS8AJEDEL5OFVXKHOZA" hidden="1">[2]osnovni!#REF!</definedName>
    <definedName name="BExIYU2C6KF618JMTL3K9ZK1E7Y7" hidden="1">#REF!</definedName>
    <definedName name="BExIZVOECCHCK5OE4I1ALBYST1IB" hidden="1">#REF!</definedName>
    <definedName name="BExJ0CGMFQM7PL40BISG645YKLMJ" hidden="1">#REF!</definedName>
    <definedName name="BExKD04Z4MJVGC6UQMMZH1VYZQUN" hidden="1">#REF!</definedName>
    <definedName name="BExKDD0ZFAXOOP2RIU9CZE6JKHGW" hidden="1">#REF!</definedName>
    <definedName name="BExKDF4I1P4P2RZILX72RNOGBRMH" hidden="1">#REF!</definedName>
    <definedName name="BExKDN7STXNVHFRYNC3BRWYVNUFK" hidden="1">#REF!</definedName>
    <definedName name="BExKEFZLMNYOZQJWGXCJTR4K5ICZ" hidden="1">[2]osnovni!#REF!</definedName>
    <definedName name="BExKEL30F6JZ50CLITF48X79OZS8" hidden="1">#REF!</definedName>
    <definedName name="BExKGI5TD00OR1DWIPLECX80F6SF" hidden="1">#REF!</definedName>
    <definedName name="BExKIT6JP41PMM83DI9G4I3DF51F" hidden="1">#REF!</definedName>
    <definedName name="BExKK2QEB8GAJ59G71XBFQDWQXL6" hidden="1">#REF!</definedName>
    <definedName name="BExKK9H7LW6I9PYXV6GVDT2F34HE" hidden="1">#REF!</definedName>
    <definedName name="BExKLBJD3Z2M7KJRAQMWJQQ4YCLS" hidden="1">#REF!</definedName>
    <definedName name="BExKLYBCZRK0PWP5URZKBXSAZ2C8" hidden="1">#REF!</definedName>
    <definedName name="BExKM57ILX2TFEW6U7N6L8OCWRTI" hidden="1">#REF!</definedName>
    <definedName name="BExKM9K24GXT188P37IWDBYRZJJL" hidden="1">#REF!</definedName>
    <definedName name="BExKNSJWSE07HTR5H0D75S1IZ6CS" hidden="1">#REF!</definedName>
    <definedName name="BExKNX72ARJM4BIEMD1PPA35XSR8" hidden="1">#REF!</definedName>
    <definedName name="BExKO3HNAHN7E0Z6KDFN2ZLFZPW8" hidden="1">#REF!</definedName>
    <definedName name="BExKQM5ER1L2LJVJ495X1XNS7ID7" hidden="1">#REF!</definedName>
    <definedName name="BExKQRE498B1B1QMR0TMHXLRV9H4" hidden="1">#REF!</definedName>
    <definedName name="BExKQU38W72YL615IFGZ562W9SJJ" hidden="1">#REF!</definedName>
    <definedName name="BExKR5BSQJ5BSILSC4599AV17X5R" hidden="1">#REF!</definedName>
    <definedName name="BExKRJPQIECUYLTT5X66OCZQ6ADE" hidden="1">#REF!</definedName>
    <definedName name="BExKS01T8AZIDHLM0LCV3UXLGWB9" hidden="1">#REF!</definedName>
    <definedName name="BExKT7I5PQP9ZD27XETZ381VGBA2" hidden="1">#REF!</definedName>
    <definedName name="BExKTCASQZRH02U2JWBY9WMPFD1H" hidden="1">[2]osnovni!#REF!</definedName>
    <definedName name="BExKUKSZ0IMNIERRF0JJ1ZA03156" hidden="1">#REF!</definedName>
    <definedName name="BExKVIYZAYC8YX47W29W2F4NESR1" hidden="1">#REF!</definedName>
    <definedName name="BExM9U51GGRXQS3QJDDQXOXWB7TL" hidden="1">#REF!</definedName>
    <definedName name="BExMAJ0KMRHRM4NGLQHEFPUOISH1" hidden="1">#REF!</definedName>
    <definedName name="BExMARPH49EM4ALXQ05H0QWY94FX" hidden="1">#REF!</definedName>
    <definedName name="BExMCEQUWYYYSPROCXGK6S7411XC" hidden="1">#REF!</definedName>
    <definedName name="BExMCI71DAICVBPP6PIGS883N5VG" hidden="1">#REF!</definedName>
    <definedName name="BExMDIRDPCDOVMR5FEMSRCZYNGFM" hidden="1">#REF!</definedName>
    <definedName name="BExMHJ7OGI87N2NTJEBNTDLDHAHX" hidden="1">#REF!</definedName>
    <definedName name="BExMMHOMWSO5M3BIM5TGPRDE5ITL" hidden="1">#REF!</definedName>
    <definedName name="BExMN0K9WYZ26H12SMUMZ4GK79OK" hidden="1">#REF!</definedName>
    <definedName name="BExMN75RZ6L4Z16JRFVLR2XD6R8Z" hidden="1">#REF!</definedName>
    <definedName name="BExMOSP7Q7VXEWP8WDRS90GP9ITM" hidden="1">#REF!</definedName>
    <definedName name="BExMP31JWBJ92EW6I900LBCHT1YM" hidden="1">#REF!</definedName>
    <definedName name="BExMPMIQ7CCQNEHX4FTHPU53F5H8" hidden="1">#REF!</definedName>
    <definedName name="BExMQJC3KXBTRLX3EA0Z34SGB8KH" hidden="1">#REF!</definedName>
    <definedName name="BExMSYJVMWBW7ZDGDZTP8AC4LBAH" hidden="1">#REF!</definedName>
    <definedName name="BExMT91KHXPAN2SS0WRYD2PJJ6U8" hidden="1">#REF!</definedName>
    <definedName name="BExO5QFCDHZ0BVKSKZNJTZ3YWO3K" hidden="1">[2]osnovni!#REF!</definedName>
    <definedName name="BExO9OC0O1KAKKMTFRHH1685O13P" hidden="1">#REF!</definedName>
    <definedName name="BExOB34QV3LO71FPDUSA2298G9L5" hidden="1">#REF!</definedName>
    <definedName name="BExOCE6QRGMP7K3TOBURUDKWKPWR" hidden="1">#REF!</definedName>
    <definedName name="BExOCEHI5A8FJWX2ZD12M1H1JJXP" hidden="1">#REF!</definedName>
    <definedName name="BExOD3IDHJ0U0DZSYYLWRCWNZVAQ" hidden="1">#REF!</definedName>
    <definedName name="BExOFUETLPQPE3P66WKNKXQFJGA3" hidden="1">#REF!</definedName>
    <definedName name="BExOH6IGQCJZEVT8FTXSMP6YT3GP" hidden="1">#REF!</definedName>
    <definedName name="BExOHICQ41EH7V1A19UJBWPBBOJO" hidden="1">#REF!</definedName>
    <definedName name="BExOHIY515VGJJCAP0X4KR7MP9XQ" hidden="1">#REF!</definedName>
    <definedName name="BExOHLCGOP2GVA3T7IZESVFYCQOX" hidden="1">#REF!</definedName>
    <definedName name="BExOHW4VMM5BW16MZ5Q752A0CY90" hidden="1">#REF!</definedName>
    <definedName name="BExOJ1CDV4IXLVDFYOUKEFBR4YV3" hidden="1">[2]osnovni!#REF!</definedName>
    <definedName name="BExOJCFKUZ73EQU8PWZC0U9VMA9N" hidden="1">#REF!</definedName>
    <definedName name="BExOKFP2T79NKPFBOUTABPJV71YS" hidden="1">#REF!</definedName>
    <definedName name="BExOKUOK6KZXADD32HFHTZD52XRH" hidden="1">#REF!</definedName>
    <definedName name="BExOL8RN70AGK8P0BQLJ7VOK3BFV" hidden="1">#REF!</definedName>
    <definedName name="BExOLDERMC616QQQA9AD8RO6LAWZ" hidden="1">#REF!</definedName>
    <definedName name="BExOLG9DAW8W0OL1X1EJB897Q3PL" hidden="1">#REF!</definedName>
    <definedName name="BExOMA85HF0Z9VLTN2S1GEV2Z4PP" hidden="1">#REF!</definedName>
    <definedName name="BExOMFH3Z46N201TDFMEQVSRNDOS" hidden="1">[2]osnovni!#REF!</definedName>
    <definedName name="BExQ2Z9E002VBYDQ0RRBL7D6LD7N" hidden="1">#REF!</definedName>
    <definedName name="BExQ38JUPF461HLXSV6K7BSZDIB9" hidden="1">#REF!</definedName>
    <definedName name="BExQ38PD1YCF061KYTTYQV74KGLB" hidden="1">#REF!</definedName>
    <definedName name="BExQ487TYLO7889O0W97ZSSYFPDZ" hidden="1">#REF!</definedName>
    <definedName name="BExQ4DB8KAHFH7CWBIMCD1YR6X3Q" hidden="1">#REF!</definedName>
    <definedName name="BExQ4U3H2MAKN9EZV0G3TK7DNNQL" hidden="1">[2]osnovni!#REF!</definedName>
    <definedName name="BExQ5XI9KJG4QLX3IPW0AV6NR1PM" hidden="1">#REF!</definedName>
    <definedName name="BExQ7899R1G5JDJJU4XQPJSO25FN" hidden="1">#REF!</definedName>
    <definedName name="BExQ8583R2FEFY09ZRCYGLVI959B" hidden="1">#REF!</definedName>
    <definedName name="BExQ8REIU8RWG6TMW3WSKD5NLSUH" hidden="1">#REF!</definedName>
    <definedName name="BExQ951EV3OCTFRFVPLTE200VFGG" hidden="1">[2]osnovni!#REF!</definedName>
    <definedName name="BExQA5LQAAN43D5V6XKQQOCP6G5N" hidden="1">#REF!</definedName>
    <definedName name="BExQAISHV5ZZCPVLZTS6YUA22RCH" hidden="1">#REF!</definedName>
    <definedName name="BExQC0FPGWCQ7B66IIAFC5ECLBDS" hidden="1">#REF!</definedName>
    <definedName name="BExQFULJV0PXNMTBUZ4MJIGCSK10" hidden="1">#REF!</definedName>
    <definedName name="BExQG2E2D7S90DVSVF6UJ93LN9E0" hidden="1">#REF!</definedName>
    <definedName name="BExQGKO7WAZFJPAEOM25MAJDSU1C" hidden="1">#REF!</definedName>
    <definedName name="BExQJS7FIAMHYK42I520OYF9J46Q" hidden="1">#REF!</definedName>
    <definedName name="BExQK8ZLSE99401FRYK4H3YH9YN5" hidden="1">[2]osnovni!#REF!</definedName>
    <definedName name="BExS09WBIEISHRKLG4MBNB77T1KO" hidden="1">#REF!</definedName>
    <definedName name="BExS1MASJR64T423MPKWLIRJ1XW6" hidden="1">#REF!</definedName>
    <definedName name="BExS214S18UOBV47TSJS62YNMNPX" hidden="1">#REF!</definedName>
    <definedName name="BExS3ZEWIK98CEI8SIL4GRFUT9OI" hidden="1">#REF!</definedName>
    <definedName name="BExS5R936B5TJ691IP22T4P72XFG" hidden="1">#REF!</definedName>
    <definedName name="BExS98820K4YSBJJIDN32MGEJRP6" hidden="1">#REF!</definedName>
    <definedName name="BExSDF9UKYZELRY9D7FUOX784T2N" hidden="1">#REF!</definedName>
    <definedName name="BExSDHTJCSYDZPJ08GC80R7FVGHS" hidden="1">#REF!</definedName>
    <definedName name="BExSERDJ5GCEML0G8NUNP5DLQK0E" hidden="1">#REF!</definedName>
    <definedName name="BExSFR1BDYPK1B635912ZQGJAFK8" hidden="1">#REF!</definedName>
    <definedName name="BExSG6MDM3GYNEEV1W8FAN8IDIBN" hidden="1">#REF!</definedName>
    <definedName name="BExSH7HI8TVHMT10ANUTPSPQVSKV" hidden="1">#REF!</definedName>
    <definedName name="BExSHCA5YMBUGGVVNVXXXTWTZEGM" hidden="1">#REF!</definedName>
    <definedName name="BExTTSGT6VJU9U5MZO28TH9H5Y22" hidden="1">#REF!</definedName>
    <definedName name="BExTYN1HOCVRP013P8J1MUZWNZN9" hidden="1">#REF!</definedName>
    <definedName name="BExTZFYNL69QD5Q164NYZSK7K2IY" hidden="1">#REF!</definedName>
    <definedName name="BExU0JTN3Q70XGSJNJ79J5BKWR07" hidden="1">#REF!</definedName>
    <definedName name="BExU1KJAZR08Q3E9VWBSPZB16V50" hidden="1">#REF!</definedName>
    <definedName name="BExU3F7XBFXCJPE1QA5RT1LG4GFZ" hidden="1">#REF!</definedName>
    <definedName name="BExU3PK2TO85QLQMHYAWIM1YJT9W" hidden="1">#REF!</definedName>
    <definedName name="BExU6GWRHR7OX5QHTOGN5LHVGXH2" hidden="1">#REF!</definedName>
    <definedName name="BExU6MGAEY8Q9QHRU9CP70KH6O5E" hidden="1">#REF!</definedName>
    <definedName name="BExU6W7216MA9S4IP5L6VTQ8VYK7" hidden="1">#REF!</definedName>
    <definedName name="BExU7U7M4R3MIK3E15RNIIF6GUKL" hidden="1">#REF!</definedName>
    <definedName name="BExU89N7PSUZTPZTFGNITTD12SAO" hidden="1">#REF!</definedName>
    <definedName name="BExU8D8N0SMDPI0JS5W50BEUU67O" hidden="1">#REF!</definedName>
    <definedName name="BExUB8MWE7MLFZUNMKTY3WIQFYXX" hidden="1">[2]osnovni!#REF!</definedName>
    <definedName name="BExUCDP3RI4WSR37TZ6SGG2AVIAS" hidden="1">#REF!</definedName>
    <definedName name="BExUE0AF8ECN8IFRVNFY23ZSK286" hidden="1">[2]osnovni!#REF!</definedName>
    <definedName name="BExVRE1HL8XFR87FJKM5ZYDFK6DV" hidden="1">#REF!</definedName>
    <definedName name="BExVS9IEP7I3KTG38RB6NVFAN243" hidden="1">#REF!</definedName>
    <definedName name="BExVSSU8RIDVG21ZWTYCV1O5UFT7" hidden="1">#REF!</definedName>
    <definedName name="BExVVKN1YKF11GPN7638N5L2V80W" hidden="1">#REF!</definedName>
    <definedName name="BExVWKR4IZEVTO6S0GKPRXW9UXZ1" hidden="1">#REF!</definedName>
    <definedName name="BExVYOA4BUH051XMM8HZH1DJ6771" hidden="1">#REF!</definedName>
    <definedName name="BExW07Q0PTDM6X3HYMQX51OCNJV9" hidden="1">#REF!</definedName>
    <definedName name="BExW092I8O8909X3ONL5664ECAXB" hidden="1">#REF!</definedName>
    <definedName name="BExW0FILHAZFDQGSE1L1W1N42DFU" hidden="1">#REF!</definedName>
    <definedName name="BExW0WLK3D8Z82ZODHRJW761IDXD" hidden="1">#REF!</definedName>
    <definedName name="BExW1FS4TI0B74AQFBARRAN5VYBD" hidden="1">#REF!</definedName>
    <definedName name="BExW2FLEN0PI5P07HQH9WNB1B2UF" hidden="1">#REF!</definedName>
    <definedName name="BExW35IMUNYRY3A6NZMP1AZ69QKY" hidden="1">#REF!</definedName>
    <definedName name="BExW4EX6C6HI7WB02DZX7DHY8NRZ" hidden="1">#REF!</definedName>
    <definedName name="BExW5A8L9SLAWGZL2ON5BWRLYRG4" hidden="1">[2]osnovni!#REF!</definedName>
    <definedName name="BExW7UP5U4S8ZIURCP4G84KL2FJ7" hidden="1">#REF!</definedName>
    <definedName name="BExXNTNM3ASTN6XYNBZ208AQ11OB" hidden="1">#REF!</definedName>
    <definedName name="BExXPLCDK0XHMO921XJ9YIUINNIV" hidden="1">#REF!</definedName>
    <definedName name="BExXSCE8MP7POUCJ1JT7HFYFKIAQ" hidden="1">#REF!</definedName>
    <definedName name="BExXT8GLU13B5GXUFSCMHD9OWF78" hidden="1">#REF!</definedName>
    <definedName name="BExXT8M25DO917N0ZSB0HMDNHO9C" hidden="1">#REF!</definedName>
    <definedName name="BExXTME7HZB8DW9TY4IQ7MDF1KDD" hidden="1">[2]osnovni!#REF!</definedName>
    <definedName name="BExXTWVZYKSQU2EB3KMPA3JAYWSV" hidden="1">#REF!</definedName>
    <definedName name="BExXU4TUY109ZWCJN1Q19ULKP2E4" hidden="1">#REF!</definedName>
    <definedName name="BExXUPYHAGFKTWJ6TZSITOMD8EJL" hidden="1">#REF!</definedName>
    <definedName name="BExXVCVRU7MBCO2HCWZLHCYHYGFC" hidden="1">#REF!</definedName>
    <definedName name="BExXVK2WDUM373N6KQV2FNQXOG4L" hidden="1">#REF!</definedName>
    <definedName name="BExXVTO0RWI4RJ2HNIWS8C2SMZG3" hidden="1">#REF!</definedName>
    <definedName name="BExXYA2RZ4R0E4V4Y6W01HETRD8P" hidden="1">#REF!</definedName>
    <definedName name="BExY0H1RTMAEDVK6PNUZFM90JTJR" hidden="1">[2]osnovni!#REF!</definedName>
    <definedName name="BExY2SYQEG718OKFZQUC6A8TRESH" hidden="1">#REF!</definedName>
    <definedName name="BExZJHZYCJTI6S4NY30T2ZPWLBB6" hidden="1">#REF!</definedName>
    <definedName name="BExZMA8Z0VSK9KJZXJ4IEALZR9PJ" hidden="1">#REF!</definedName>
    <definedName name="BExZN6RLFKWVTFS1BOWKH5F38CGV" hidden="1">#REF!</definedName>
    <definedName name="BExZP9UBDTJ4DZN7ZEYTPNO5HZ0F" hidden="1">#REF!</definedName>
    <definedName name="BExZPLTVRF7Z0PC7ZSFSYAZ41BLN" hidden="1">#REF!</definedName>
    <definedName name="BExZPS9STGUD7WKQQ3MSS0U5X7FH" hidden="1">[2]osnovni!#REF!</definedName>
    <definedName name="BExZRCM9ELUYLA5JGLZ080GY1XAD" hidden="1">#REF!</definedName>
    <definedName name="BExZS5U5PM2QWPL31GL0GE4IPMLO" hidden="1">[2]osnovni!#REF!</definedName>
    <definedName name="BExZS9VXCF1KQVEY2R0QLTURRQBJ" hidden="1">#REF!</definedName>
    <definedName name="BExZT7QY5QPHDGW2FUD3L2GTA0WP" hidden="1">#REF!</definedName>
    <definedName name="BExZWEOPXBK0E00D18MZZS85A5SX" hidden="1">#REF!</definedName>
    <definedName name="BExZWWTE45CYJ2ZO3V3GEILKD4KS" hidden="1">#REF!</definedName>
    <definedName name="ć">[3]NEFTRANS!#REF!</definedName>
    <definedName name="d">[1]NOVMIR3!$E$3:$E$43</definedName>
    <definedName name="F">[3]NEFTRANS!#REF!</definedName>
    <definedName name="I">[4]NEFTRANS!#REF!</definedName>
    <definedName name="IdiNa1">[5]!IdiNa1</definedName>
    <definedName name="IdiNa10">[5]!IdiNa10</definedName>
    <definedName name="IdiNa11">[5]!IdiNa11</definedName>
    <definedName name="IdiNa12">[5]!IdiNa12</definedName>
    <definedName name="IdiNa13">[5]!IdiNa13</definedName>
    <definedName name="IdiNa14">[5]!IdiNa14</definedName>
    <definedName name="IdiNa15">[5]!IdiNa15</definedName>
    <definedName name="IdiNa16">[5]!IdiNa16</definedName>
    <definedName name="IdiNa17">[5]!IdiNa17</definedName>
    <definedName name="IdiNa18">[5]!IdiNa18</definedName>
    <definedName name="IdiNa19">[5]!IdiNa19</definedName>
    <definedName name="IdiNa2">[5]!IdiNa2</definedName>
    <definedName name="IdiNa20">[5]!IdiNa20</definedName>
    <definedName name="IdiNa21">[5]!IdiNa21</definedName>
    <definedName name="IdiNa22">[5]!IdiNa22</definedName>
    <definedName name="IdiNa23">[5]!IdiNa23</definedName>
    <definedName name="IdiNa24">[5]!IdiNa24</definedName>
    <definedName name="IdiNa25">[5]!IdiNa25</definedName>
    <definedName name="IdiNa26">[5]!IdiNa26</definedName>
    <definedName name="IdiNa27">[5]!IdiNa27</definedName>
    <definedName name="IdiNa28">[5]!IdiNa28</definedName>
    <definedName name="IdiNa29">[5]!IdiNa29</definedName>
    <definedName name="IdiNa3">[5]!IdiNa3</definedName>
    <definedName name="IdiNa30">[5]!IdiNa30</definedName>
    <definedName name="IdiNa31">[5]!IdiNa31</definedName>
    <definedName name="IdiNa32">[5]!IdiNa32</definedName>
    <definedName name="IdiNa33">[5]!IdiNa33</definedName>
    <definedName name="IdiNa34">[5]!IdiNa34</definedName>
    <definedName name="IdiNa35">[5]!IdiNa35</definedName>
    <definedName name="IdiNa4">[5]!IdiNa4</definedName>
    <definedName name="IdiNa5">[5]!IdiNa5</definedName>
    <definedName name="IdiNa6">[5]!IdiNa6</definedName>
    <definedName name="IdiNa7">[5]!IdiNa7</definedName>
    <definedName name="IdiNa8">[5]!IdiNa8</definedName>
    <definedName name="IdiNa9">[5]!IdiNa9</definedName>
    <definedName name="K">[4]NEFTRANS!#REF!</definedName>
    <definedName name="kk" localSheetId="0" hidden="1">{#N/A,#N/A,FALSE,"CIJENE"}</definedName>
    <definedName name="kk" hidden="1">{#N/A,#N/A,FALSE,"CIJENE"}</definedName>
    <definedName name="M">[4]NEFTRANS!#REF!</definedName>
    <definedName name="N">[4]NEFTRANS!#REF!</definedName>
    <definedName name="novo">[3]NEFTRANS!#REF!</definedName>
    <definedName name="P">[4]NEFTRANS!#REF!</definedName>
    <definedName name="_xlnm.Print_Area" localSheetId="0">'3. PRIHODI DP - 3 razina'!$A$1:$M$62</definedName>
    <definedName name="_xlnm.Print_Area">#REF!</definedName>
    <definedName name="PRINT_AREA_MI">#REF!</definedName>
    <definedName name="SAPBEXhrIndnt" hidden="1">1</definedName>
    <definedName name="SAPBEXrevision" localSheetId="0" hidden="1">48</definedName>
    <definedName name="SAPBEXrevision" hidden="1">1</definedName>
    <definedName name="SAPBEXsysID" localSheetId="0" hidden="1">"DBW"</definedName>
    <definedName name="SAPBEXsysID" hidden="1">"QBW"</definedName>
    <definedName name="SAPBEXwbID" localSheetId="0" hidden="1">"ADX4W6JVVPZMV5D5S2SK04C48"</definedName>
    <definedName name="SAPBEXwbID" hidden="1">"1LPFKRT4K8436PGL2IJVSIW7G"</definedName>
    <definedName name="U">[4]NEFTRANS!#REF!</definedName>
    <definedName name="wrn.CIJENE." localSheetId="0" hidden="1">{#N/A,#N/A,FALSE,"CIJENE"}</definedName>
    <definedName name="wrn.CIJENE." hidden="1">{#N/A,#N/A,FALSE,"CIJENE"}</definedName>
  </definedNames>
  <calcPr calcId="145621" fullPrecision="0"/>
</workbook>
</file>

<file path=xl/calcChain.xml><?xml version="1.0" encoding="utf-8"?>
<calcChain xmlns="http://schemas.openxmlformats.org/spreadsheetml/2006/main">
  <c r="M62" i="1" l="1"/>
  <c r="K62" i="1"/>
  <c r="I62" i="1"/>
  <c r="G62" i="1"/>
  <c r="L61" i="1"/>
  <c r="J61" i="1"/>
  <c r="H61" i="1"/>
  <c r="I61" i="1" s="1"/>
  <c r="F61" i="1"/>
  <c r="E61" i="1"/>
  <c r="L59" i="1"/>
  <c r="J59" i="1"/>
  <c r="H59" i="1"/>
  <c r="F59" i="1"/>
  <c r="G59" i="1" s="1"/>
  <c r="E59" i="1"/>
  <c r="M58" i="1"/>
  <c r="M57" i="1"/>
  <c r="M56" i="1"/>
  <c r="M55" i="1"/>
  <c r="M54" i="1"/>
  <c r="K58" i="1"/>
  <c r="K57" i="1"/>
  <c r="K56" i="1"/>
  <c r="K55" i="1"/>
  <c r="K54" i="1"/>
  <c r="I57" i="1"/>
  <c r="I56" i="1"/>
  <c r="I55" i="1"/>
  <c r="I54" i="1"/>
  <c r="F58" i="1"/>
  <c r="F53" i="1" s="1"/>
  <c r="G57" i="1"/>
  <c r="G56" i="1"/>
  <c r="G55" i="1"/>
  <c r="G54" i="1"/>
  <c r="L53" i="1"/>
  <c r="M53" i="1" s="1"/>
  <c r="J53" i="1"/>
  <c r="K53" i="1" s="1"/>
  <c r="H53" i="1"/>
  <c r="E53" i="1"/>
  <c r="L51" i="1"/>
  <c r="M51" i="1" s="1"/>
  <c r="J51" i="1"/>
  <c r="K51" i="1" s="1"/>
  <c r="H51" i="1"/>
  <c r="I51" i="1" s="1"/>
  <c r="G51" i="1"/>
  <c r="F50" i="1"/>
  <c r="G50" i="1" s="1"/>
  <c r="E50" i="1"/>
  <c r="M46" i="1"/>
  <c r="L46" i="1"/>
  <c r="K46" i="1"/>
  <c r="J46" i="1"/>
  <c r="I46" i="1"/>
  <c r="H46" i="1"/>
  <c r="G46" i="1"/>
  <c r="F46" i="1"/>
  <c r="E46" i="1"/>
  <c r="M41" i="1"/>
  <c r="M40" i="1"/>
  <c r="M38" i="1"/>
  <c r="M36" i="1"/>
  <c r="M35" i="1"/>
  <c r="M33" i="1"/>
  <c r="M32" i="1"/>
  <c r="M30" i="1"/>
  <c r="M29" i="1"/>
  <c r="M28" i="1"/>
  <c r="K41" i="1"/>
  <c r="K40" i="1"/>
  <c r="K38" i="1"/>
  <c r="K36" i="1"/>
  <c r="K35" i="1"/>
  <c r="K33" i="1"/>
  <c r="K32" i="1"/>
  <c r="K30" i="1"/>
  <c r="K29" i="1"/>
  <c r="K28" i="1"/>
  <c r="I41" i="1"/>
  <c r="I40" i="1"/>
  <c r="I38" i="1"/>
  <c r="I36" i="1"/>
  <c r="I35" i="1"/>
  <c r="I33" i="1"/>
  <c r="I32" i="1"/>
  <c r="I30" i="1"/>
  <c r="I29" i="1"/>
  <c r="I28" i="1"/>
  <c r="G41" i="1"/>
  <c r="G40" i="1"/>
  <c r="G38" i="1"/>
  <c r="G36" i="1"/>
  <c r="G35" i="1"/>
  <c r="G33" i="1"/>
  <c r="G32" i="1"/>
  <c r="G30" i="1"/>
  <c r="G29" i="1"/>
  <c r="G28" i="1"/>
  <c r="L39" i="1"/>
  <c r="M39" i="1" s="1"/>
  <c r="J39" i="1"/>
  <c r="K39" i="1" s="1"/>
  <c r="H39" i="1"/>
  <c r="I39" i="1" s="1"/>
  <c r="F39" i="1"/>
  <c r="E39" i="1"/>
  <c r="L37" i="1"/>
  <c r="M37" i="1" s="1"/>
  <c r="J37" i="1"/>
  <c r="H37" i="1"/>
  <c r="F37" i="1"/>
  <c r="E37" i="1"/>
  <c r="L34" i="1"/>
  <c r="J34" i="1"/>
  <c r="H34" i="1"/>
  <c r="I34" i="1" s="1"/>
  <c r="F34" i="1"/>
  <c r="G34" i="1" s="1"/>
  <c r="E34" i="1"/>
  <c r="L31" i="1"/>
  <c r="J31" i="1"/>
  <c r="K31" i="1" s="1"/>
  <c r="H31" i="1"/>
  <c r="I31" i="1" s="1"/>
  <c r="F31" i="1"/>
  <c r="E31" i="1"/>
  <c r="G31" i="1" s="1"/>
  <c r="L27" i="1"/>
  <c r="M27" i="1" s="1"/>
  <c r="J27" i="1"/>
  <c r="K27" i="1" s="1"/>
  <c r="H27" i="1"/>
  <c r="F27" i="1"/>
  <c r="E27" i="1"/>
  <c r="E8" i="1" s="1"/>
  <c r="M24" i="1"/>
  <c r="M23" i="1"/>
  <c r="M22" i="1"/>
  <c r="M21" i="1"/>
  <c r="M20" i="1"/>
  <c r="M18" i="1"/>
  <c r="M17" i="1"/>
  <c r="K24" i="1"/>
  <c r="K23" i="1"/>
  <c r="K22" i="1"/>
  <c r="K21" i="1"/>
  <c r="K20" i="1"/>
  <c r="K18" i="1"/>
  <c r="K17" i="1"/>
  <c r="I24" i="1"/>
  <c r="I23" i="1"/>
  <c r="I22" i="1"/>
  <c r="I21" i="1"/>
  <c r="I20" i="1"/>
  <c r="I18" i="1"/>
  <c r="I17" i="1"/>
  <c r="G24" i="1"/>
  <c r="G23" i="1"/>
  <c r="G22" i="1"/>
  <c r="G21" i="1"/>
  <c r="G20" i="1"/>
  <c r="G18" i="1"/>
  <c r="G17" i="1"/>
  <c r="G15" i="1"/>
  <c r="G14" i="1"/>
  <c r="G13" i="1"/>
  <c r="G12" i="1"/>
  <c r="G11" i="1"/>
  <c r="G10" i="1"/>
  <c r="G9" i="1"/>
  <c r="L19" i="1"/>
  <c r="M19" i="1" s="1"/>
  <c r="J19" i="1"/>
  <c r="H19" i="1"/>
  <c r="F19" i="1"/>
  <c r="E19" i="1"/>
  <c r="L16" i="1"/>
  <c r="J16" i="1"/>
  <c r="H16" i="1"/>
  <c r="I16" i="1" s="1"/>
  <c r="F16" i="1"/>
  <c r="E16" i="1"/>
  <c r="M14" i="1"/>
  <c r="M13" i="1"/>
  <c r="K14" i="1"/>
  <c r="K13" i="1"/>
  <c r="I14" i="1"/>
  <c r="I13" i="1"/>
  <c r="I12" i="1"/>
  <c r="I11" i="1"/>
  <c r="I10" i="1"/>
  <c r="M11" i="1"/>
  <c r="M10" i="1"/>
  <c r="K11" i="1"/>
  <c r="K10" i="1"/>
  <c r="L9" i="1"/>
  <c r="M9" i="1" s="1"/>
  <c r="J9" i="1"/>
  <c r="H9" i="1"/>
  <c r="H8" i="1"/>
  <c r="F9" i="1"/>
  <c r="E9" i="1"/>
  <c r="G53" i="1" l="1"/>
  <c r="K9" i="1"/>
  <c r="M16" i="1"/>
  <c r="I27" i="1"/>
  <c r="E49" i="1"/>
  <c r="L8" i="1"/>
  <c r="F8" i="1"/>
  <c r="G19" i="1"/>
  <c r="G37" i="1"/>
  <c r="M61" i="1"/>
  <c r="I9" i="1"/>
  <c r="K16" i="1"/>
  <c r="I19" i="1"/>
  <c r="G27" i="1"/>
  <c r="M31" i="1"/>
  <c r="K34" i="1"/>
  <c r="I37" i="1"/>
  <c r="G39" i="1"/>
  <c r="G61" i="1"/>
  <c r="G8" i="1"/>
  <c r="I53" i="1"/>
  <c r="K19" i="1"/>
  <c r="K37" i="1"/>
  <c r="J8" i="1"/>
  <c r="I8" i="1"/>
  <c r="F49" i="1"/>
  <c r="G49" i="1" s="1"/>
  <c r="I58" i="1"/>
  <c r="K61" i="1"/>
  <c r="M34" i="1"/>
  <c r="G16" i="1"/>
  <c r="J50" i="1"/>
  <c r="H50" i="1"/>
  <c r="L50" i="1"/>
  <c r="M50" i="1" l="1"/>
  <c r="L49" i="1"/>
  <c r="K8" i="1"/>
  <c r="I50" i="1"/>
  <c r="H49" i="1"/>
  <c r="M8" i="1"/>
  <c r="K50" i="1"/>
  <c r="J49" i="1"/>
  <c r="K49" i="1" s="1"/>
  <c r="M49" i="1" l="1"/>
  <c r="I49" i="1"/>
</calcChain>
</file>

<file path=xl/sharedStrings.xml><?xml version="1.0" encoding="utf-8"?>
<sst xmlns="http://schemas.openxmlformats.org/spreadsheetml/2006/main" count="80" uniqueCount="64">
  <si>
    <t>A. RAČUN PRIHODA I RASHODA</t>
  </si>
  <si>
    <t>PRIHODI POSLOVANJA</t>
  </si>
  <si>
    <t>Raz-red</t>
  </si>
  <si>
    <t>Sku-pina</t>
  </si>
  <si>
    <t>Pods-kupina</t>
  </si>
  <si>
    <t>Naziv prihoda</t>
  </si>
  <si>
    <t>Izvršenje
2015.</t>
  </si>
  <si>
    <t>Plan
2016.</t>
  </si>
  <si>
    <t>Indeks 6/5</t>
  </si>
  <si>
    <t>Prijedlog proračuna za 2017.</t>
  </si>
  <si>
    <t>Indeks 8/6</t>
  </si>
  <si>
    <t>Projekcija proračuna za 2018.</t>
  </si>
  <si>
    <t>Indeks 10/8</t>
  </si>
  <si>
    <t>Projekcija proračuna za 2019.</t>
  </si>
  <si>
    <t>Indeks 12/10</t>
  </si>
  <si>
    <t>6</t>
  </si>
  <si>
    <t/>
  </si>
  <si>
    <t>Prihodi od poreza</t>
  </si>
  <si>
    <t>Porez i prirez na dohodak</t>
  </si>
  <si>
    <t>Porez na dobit</t>
  </si>
  <si>
    <t>Porezi na imovinu</t>
  </si>
  <si>
    <t>Porezi na robu i usluge</t>
  </si>
  <si>
    <t>Porezi na međunarodnu trgovinu i transakcije</t>
  </si>
  <si>
    <t>Ostali prihodi od poreza</t>
  </si>
  <si>
    <t>Doprinosi</t>
  </si>
  <si>
    <t>Doprinosi za mirovinsko osiguranje</t>
  </si>
  <si>
    <t>Doprinosi za zapošljavanje</t>
  </si>
  <si>
    <t>Pomoći iz inozemstva i od subjekata unutar općeg proračuna</t>
  </si>
  <si>
    <t>Pomoći od inozemnih vlada</t>
  </si>
  <si>
    <t>Pomoći od međunarodnih organizacija te institucija i tijela EU</t>
  </si>
  <si>
    <t>Pomoći proračunu iz drugih proračuna</t>
  </si>
  <si>
    <t>Pomoći od izvanproračunskih korisnika ostalih subjekata unutar općeg proračuna</t>
  </si>
  <si>
    <t>Pomoći proračunskim korisnicima iz proračuna koji im nije nadležan</t>
  </si>
  <si>
    <t>Pomoći iz državnog proračuna temeljem prijenosa EU sredstava</t>
  </si>
  <si>
    <t>Prijenosi između proračunskih korisnika istog proračuna</t>
  </si>
  <si>
    <t>Prihodi od imovine</t>
  </si>
  <si>
    <t>Prihodi od financijske imovine</t>
  </si>
  <si>
    <t>Prihodi od nefinancijske imovine</t>
  </si>
  <si>
    <t>Prihodi od kamata za dane zajmove</t>
  </si>
  <si>
    <t xml:space="preserve">Prihodi od upravnih i administrativnih pristojbi, pristojbi po posebnim propisima i   naknada     </t>
  </si>
  <si>
    <t>Upravne i administrativne pristojbe</t>
  </si>
  <si>
    <t>Prihodi po posebnim propisima</t>
  </si>
  <si>
    <t>Prihodi od prodaje proizvoda i roba te pruženih usluga i prihodi od donacija</t>
  </si>
  <si>
    <t>Prihodi od prodaje proizvoda i robe te pruženih usluga</t>
  </si>
  <si>
    <t>Donacije od pravnih i fizičkih osoba izvan općeg proračuna</t>
  </si>
  <si>
    <t>Prihodi iz nadležnog proračuna i od HZZO-a temeljem ugovornih obveza</t>
  </si>
  <si>
    <t>Prihodi od HZZO-a na temelju ugovornih obveza</t>
  </si>
  <si>
    <t>Kazne, upravne mjere i ostali prihodi</t>
  </si>
  <si>
    <t>Kazne i upravne mjere</t>
  </si>
  <si>
    <t>Ostali prihodi</t>
  </si>
  <si>
    <t>PRIHODI OD PRODAJE NEFINANCIJSKE IMOVINE</t>
  </si>
  <si>
    <t>7</t>
  </si>
  <si>
    <t>Prihodi od prodaje neproizvedene dugotrajne imovine</t>
  </si>
  <si>
    <t>Prihodi od prodaje materijalne imovine - prirodnih bogatstava</t>
  </si>
  <si>
    <t>Prihodi od prodaje nematerijalne imovine</t>
  </si>
  <si>
    <t>Prihodi od prodaje proizvedene dugotrajne imovine</t>
  </si>
  <si>
    <t>Prihodi od prodaje građevinskih objekata</t>
  </si>
  <si>
    <t>Prihodi od prodaje postrojenja i opreme</t>
  </si>
  <si>
    <t>Prihodi od prodaje prijevoznih sredstava</t>
  </si>
  <si>
    <t>Prihodi od prodaje višegodišnjih nasada i osnovnog stada</t>
  </si>
  <si>
    <t>Prihodi od prodaje nematerijalne proizvedene imovine</t>
  </si>
  <si>
    <t>Prihodi od prodaje plemenitih metala i ostalih pohranjenih vrijednosti</t>
  </si>
  <si>
    <t>Prihodi od prodaje proizvedene kratkotrajne imovine</t>
  </si>
  <si>
    <t>Prihodi od prodaje zaliha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</si>
</sst>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000"/>
  </numFmts>
  <fonts count="6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3"/>
      <name val="Times New Roman"/>
      <family val="1"/>
      <charset val="238"/>
    </font>
    <font>
      <sz val="12"/>
      <name val="Times New Roman"/>
      <family val="1"/>
      <charset val="238"/>
    </font>
    <font>
      <b/>
      <sz val="11"/>
      <color indexed="10"/>
      <name val="Times New Roman"/>
      <family val="1"/>
      <charset val="238"/>
    </font>
    <font>
      <b/>
      <sz val="12"/>
      <color indexed="10"/>
      <name val="Times New Roman"/>
      <family val="1"/>
      <charset val="238"/>
    </font>
    <font>
      <sz val="11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Arial"/>
      <family val="2"/>
      <charset val="238"/>
    </font>
    <font>
      <b/>
      <sz val="11"/>
      <name val="Times New Roman"/>
      <family val="1"/>
    </font>
    <font>
      <b/>
      <sz val="11"/>
      <name val="Times New Roman"/>
      <family val="1"/>
      <charset val="238"/>
    </font>
    <font>
      <sz val="10"/>
      <color indexed="8"/>
      <name val="Arial"/>
      <family val="2"/>
    </font>
    <font>
      <b/>
      <sz val="11"/>
      <color indexed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"/>
      <family val="1"/>
    </font>
    <font>
      <sz val="10"/>
      <color indexed="8"/>
      <name val="MS Sans Serif"/>
      <family val="2"/>
      <charset val="238"/>
    </font>
    <font>
      <b/>
      <sz val="8"/>
      <name val="Arial"/>
      <family val="2"/>
      <charset val="238"/>
    </font>
    <font>
      <sz val="11"/>
      <name val="Times New Roman"/>
      <family val="1"/>
      <charset val="238"/>
    </font>
    <font>
      <sz val="10"/>
      <name val="Times New Roman"/>
      <family val="1"/>
      <charset val="238"/>
    </font>
    <font>
      <b/>
      <sz val="12"/>
      <name val="Times New Roman"/>
      <family val="1"/>
    </font>
    <font>
      <b/>
      <sz val="11"/>
      <name val="Arial"/>
      <family val="2"/>
      <charset val="238"/>
    </font>
    <font>
      <sz val="12"/>
      <name val="Times New Roman"/>
      <family val="1"/>
    </font>
    <font>
      <b/>
      <sz val="11"/>
      <color indexed="10"/>
      <name val="Times New Roman"/>
      <family val="1"/>
    </font>
    <font>
      <b/>
      <sz val="10"/>
      <color indexed="10"/>
      <name val="Times New Roman"/>
      <family val="1"/>
    </font>
    <font>
      <b/>
      <sz val="12"/>
      <color indexed="10"/>
      <name val="Times New Roman"/>
      <family val="1"/>
    </font>
    <font>
      <b/>
      <sz val="11"/>
      <color indexed="10"/>
      <name val="Arial"/>
      <family val="2"/>
      <charset val="238"/>
    </font>
    <font>
      <b/>
      <sz val="12"/>
      <name val="Times New Roman"/>
      <family val="1"/>
      <charset val="238"/>
    </font>
    <font>
      <i/>
      <sz val="11"/>
      <name val="Arial"/>
      <family val="2"/>
      <charset val="238"/>
    </font>
    <font>
      <b/>
      <i/>
      <sz val="11"/>
      <name val="Times New Roman"/>
      <family val="1"/>
    </font>
    <font>
      <sz val="11"/>
      <color indexed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39"/>
      <name val="Arial"/>
      <family val="2"/>
    </font>
    <font>
      <b/>
      <sz val="12"/>
      <color indexed="8"/>
      <name val="Arial"/>
      <family val="2"/>
      <charset val="238"/>
    </font>
    <font>
      <b/>
      <sz val="10"/>
      <color indexed="44"/>
      <name val="Arial"/>
      <family val="2"/>
      <charset val="238"/>
    </font>
    <font>
      <sz val="10"/>
      <color indexed="8"/>
      <name val="Arial"/>
      <family val="2"/>
      <charset val="238"/>
    </font>
    <font>
      <sz val="19"/>
      <color indexed="48"/>
      <name val="Arial"/>
      <family val="2"/>
      <charset val="238"/>
    </font>
    <font>
      <b/>
      <sz val="16"/>
      <name val="Arial"/>
      <family val="2"/>
      <charset val="238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12"/>
      <color indexed="20"/>
      <name val="Arial"/>
      <family val="2"/>
    </font>
    <font>
      <b/>
      <sz val="10"/>
      <color indexed="20"/>
      <name val="Arial"/>
      <family val="2"/>
    </font>
    <font>
      <b/>
      <sz val="9"/>
      <color indexed="20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  <font>
      <sz val="8"/>
      <name val="0"/>
      <charset val="238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</fonts>
  <fills count="68">
    <fill>
      <patternFill patternType="none"/>
    </fill>
    <fill>
      <patternFill patternType="gray125"/>
    </fill>
    <fill>
      <patternFill patternType="solid">
        <fgColor indexed="40"/>
      </patternFill>
    </fill>
    <fill>
      <patternFill patternType="solid">
        <fgColor theme="0"/>
        <bgColor theme="0"/>
      </patternFill>
    </fill>
    <fill>
      <patternFill patternType="solid">
        <fgColor indexed="22"/>
        <bgColor indexed="64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45"/>
        <bgColor indexed="64"/>
      </patternFill>
    </fill>
    <fill>
      <patternFill patternType="solid">
        <fgColor indexed="29"/>
      </patternFill>
    </fill>
    <fill>
      <patternFill patternType="solid">
        <fgColor indexed="29"/>
        <bgColor indexed="64"/>
      </patternFill>
    </fill>
    <fill>
      <patternFill patternType="solid">
        <fgColor indexed="10"/>
      </patternFill>
    </fill>
    <fill>
      <patternFill patternType="solid">
        <fgColor indexed="10"/>
        <bgColor indexed="64"/>
      </patternFill>
    </fill>
    <fill>
      <patternFill patternType="solid">
        <fgColor indexed="51"/>
      </patternFill>
    </fill>
    <fill>
      <patternFill patternType="solid">
        <fgColor indexed="51"/>
        <bgColor indexed="64"/>
      </patternFill>
    </fill>
    <fill>
      <patternFill patternType="solid">
        <fgColor indexed="52"/>
      </patternFill>
    </fill>
    <fill>
      <patternFill patternType="solid">
        <fgColor indexed="52"/>
        <bgColor indexed="64"/>
      </patternFill>
    </fill>
    <fill>
      <patternFill patternType="solid">
        <fgColor indexed="53"/>
      </patternFill>
    </fill>
    <fill>
      <patternFill patternType="solid">
        <fgColor indexed="53"/>
        <bgColor indexed="64"/>
      </patternFill>
    </fill>
    <fill>
      <patternFill patternType="solid">
        <fgColor indexed="57"/>
      </patternFill>
    </fill>
    <fill>
      <patternFill patternType="solid">
        <fgColor indexed="57"/>
        <bgColor indexed="64"/>
      </patternFill>
    </fill>
    <fill>
      <patternFill patternType="solid">
        <fgColor indexed="50"/>
      </patternFill>
    </fill>
    <fill>
      <patternFill patternType="solid">
        <fgColor indexed="50"/>
        <bgColor indexed="64"/>
      </patternFill>
    </fill>
    <fill>
      <patternFill patternType="solid">
        <fgColor indexed="11"/>
      </patternFill>
    </fill>
    <fill>
      <patternFill patternType="solid">
        <fgColor indexed="11"/>
        <bgColor indexed="64"/>
      </patternFill>
    </fill>
    <fill>
      <patternFill patternType="lightUp">
        <fgColor indexed="48"/>
        <bgColor indexed="41"/>
      </patternFill>
    </fill>
    <fill>
      <patternFill patternType="lightUp">
        <fgColor indexed="22"/>
        <bgColor indexed="35"/>
      </patternFill>
    </fill>
    <fill>
      <patternFill patternType="solid">
        <f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60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12"/>
      </patternFill>
    </fill>
    <fill>
      <patternFill patternType="solid">
        <fgColor indexed="9"/>
      </patternFill>
    </fill>
    <fill>
      <patternFill patternType="solid">
        <fgColor indexed="26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7">
    <xf numFmtId="0" fontId="0" fillId="0" borderId="0"/>
    <xf numFmtId="0" fontId="1" fillId="0" borderId="0"/>
    <xf numFmtId="0" fontId="1" fillId="0" borderId="0"/>
    <xf numFmtId="4" fontId="12" fillId="2" borderId="2" applyNumberFormat="0" applyProtection="0">
      <alignment horizontal="left" vertical="center" indent="1"/>
    </xf>
    <xf numFmtId="0" fontId="16" fillId="0" borderId="0"/>
    <xf numFmtId="0" fontId="31" fillId="4" borderId="3">
      <alignment horizontal="center" vertical="top" wrapText="1"/>
    </xf>
    <xf numFmtId="0" fontId="31" fillId="4" borderId="3">
      <alignment horizontal="center" vertical="top" wrapText="1"/>
    </xf>
    <xf numFmtId="0" fontId="1" fillId="0" borderId="0"/>
    <xf numFmtId="0" fontId="32" fillId="0" borderId="0"/>
    <xf numFmtId="4" fontId="33" fillId="5" borderId="2" applyNumberFormat="0" applyProtection="0">
      <alignment vertical="center"/>
    </xf>
    <xf numFmtId="4" fontId="12" fillId="6" borderId="4" applyNumberFormat="0" applyProtection="0">
      <alignment vertical="center"/>
    </xf>
    <xf numFmtId="4" fontId="34" fillId="6" borderId="2" applyNumberFormat="0" applyProtection="0">
      <alignment vertical="center"/>
    </xf>
    <xf numFmtId="4" fontId="35" fillId="6" borderId="4" applyNumberFormat="0" applyProtection="0">
      <alignment vertical="center"/>
    </xf>
    <xf numFmtId="4" fontId="33" fillId="6" borderId="2" applyNumberFormat="0" applyProtection="0">
      <alignment horizontal="left" vertical="center" indent="1"/>
    </xf>
    <xf numFmtId="4" fontId="12" fillId="6" borderId="4" applyNumberFormat="0" applyProtection="0">
      <alignment horizontal="left" vertical="center" indent="1"/>
    </xf>
    <xf numFmtId="0" fontId="33" fillId="6" borderId="2" applyNumberFormat="0" applyProtection="0">
      <alignment horizontal="left" vertical="top" indent="1"/>
    </xf>
    <xf numFmtId="4" fontId="12" fillId="6" borderId="4" applyNumberFormat="0" applyProtection="0">
      <alignment horizontal="left" vertical="center" indent="1"/>
    </xf>
    <xf numFmtId="4" fontId="33" fillId="7" borderId="0" applyNumberFormat="0" applyProtection="0">
      <alignment horizontal="left" vertical="center" indent="1"/>
    </xf>
    <xf numFmtId="0" fontId="31" fillId="8" borderId="4" applyNumberFormat="0" applyProtection="0">
      <alignment horizontal="left" vertical="center" indent="1"/>
    </xf>
    <xf numFmtId="4" fontId="12" fillId="9" borderId="2" applyNumberFormat="0" applyProtection="0">
      <alignment horizontal="right" vertical="center"/>
    </xf>
    <xf numFmtId="4" fontId="12" fillId="10" borderId="4" applyNumberFormat="0" applyProtection="0">
      <alignment horizontal="right" vertical="center"/>
    </xf>
    <xf numFmtId="4" fontId="12" fillId="11" borderId="2" applyNumberFormat="0" applyProtection="0">
      <alignment horizontal="right" vertical="center"/>
    </xf>
    <xf numFmtId="4" fontId="12" fillId="12" borderId="4" applyNumberFormat="0" applyProtection="0">
      <alignment horizontal="right" vertical="center"/>
    </xf>
    <xf numFmtId="4" fontId="12" fillId="13" borderId="2" applyNumberFormat="0" applyProtection="0">
      <alignment horizontal="right" vertical="center"/>
    </xf>
    <xf numFmtId="4" fontId="12" fillId="14" borderId="4" applyNumberFormat="0" applyProtection="0">
      <alignment horizontal="right" vertical="center"/>
    </xf>
    <xf numFmtId="4" fontId="12" fillId="15" borderId="2" applyNumberFormat="0" applyProtection="0">
      <alignment horizontal="right" vertical="center"/>
    </xf>
    <xf numFmtId="4" fontId="12" fillId="16" borderId="4" applyNumberFormat="0" applyProtection="0">
      <alignment horizontal="right" vertical="center"/>
    </xf>
    <xf numFmtId="4" fontId="12" fillId="17" borderId="2" applyNumberFormat="0" applyProtection="0">
      <alignment horizontal="right" vertical="center"/>
    </xf>
    <xf numFmtId="4" fontId="12" fillId="18" borderId="4" applyNumberFormat="0" applyProtection="0">
      <alignment horizontal="right" vertical="center"/>
    </xf>
    <xf numFmtId="4" fontId="12" fillId="19" borderId="2" applyNumberFormat="0" applyProtection="0">
      <alignment horizontal="right" vertical="center"/>
    </xf>
    <xf numFmtId="4" fontId="12" fillId="20" borderId="4" applyNumberFormat="0" applyProtection="0">
      <alignment horizontal="right" vertical="center"/>
    </xf>
    <xf numFmtId="4" fontId="12" fillId="21" borderId="2" applyNumberFormat="0" applyProtection="0">
      <alignment horizontal="right" vertical="center"/>
    </xf>
    <xf numFmtId="4" fontId="12" fillId="22" borderId="4" applyNumberFormat="0" applyProtection="0">
      <alignment horizontal="right" vertical="center"/>
    </xf>
    <xf numFmtId="4" fontId="12" fillId="23" borderId="2" applyNumberFormat="0" applyProtection="0">
      <alignment horizontal="right" vertical="center"/>
    </xf>
    <xf numFmtId="4" fontId="12" fillId="24" borderId="4" applyNumberFormat="0" applyProtection="0">
      <alignment horizontal="right" vertical="center"/>
    </xf>
    <xf numFmtId="4" fontId="12" fillId="25" borderId="2" applyNumberFormat="0" applyProtection="0">
      <alignment horizontal="right" vertical="center"/>
    </xf>
    <xf numFmtId="4" fontId="12" fillId="26" borderId="4" applyNumberFormat="0" applyProtection="0">
      <alignment horizontal="right" vertical="center"/>
    </xf>
    <xf numFmtId="4" fontId="33" fillId="27" borderId="5" applyNumberFormat="0" applyProtection="0">
      <alignment horizontal="left" vertical="center" indent="1"/>
    </xf>
    <xf numFmtId="4" fontId="33" fillId="28" borderId="4" applyNumberFormat="0" applyProtection="0">
      <alignment horizontal="left" vertical="center" indent="1"/>
    </xf>
    <xf numFmtId="4" fontId="12" fillId="29" borderId="0" applyNumberFormat="0" applyProtection="0">
      <alignment horizontal="left" vertical="center" indent="1"/>
    </xf>
    <xf numFmtId="4" fontId="12" fillId="30" borderId="6" applyNumberFormat="0" applyProtection="0">
      <alignment horizontal="left" vertical="center" indent="1"/>
    </xf>
    <xf numFmtId="4" fontId="36" fillId="31" borderId="0" applyNumberFormat="0" applyProtection="0">
      <alignment horizontal="left" vertical="center" indent="1"/>
    </xf>
    <xf numFmtId="4" fontId="33" fillId="2" borderId="2" applyNumberFormat="0" applyProtection="0">
      <alignment horizontal="center" vertical="center"/>
    </xf>
    <xf numFmtId="0" fontId="37" fillId="8" borderId="4" applyNumberFormat="0" applyProtection="0">
      <alignment horizontal="center" vertical="center"/>
    </xf>
    <xf numFmtId="4" fontId="38" fillId="29" borderId="0" applyNumberFormat="0" applyProtection="0">
      <alignment horizontal="left" vertical="center" indent="1"/>
    </xf>
    <xf numFmtId="4" fontId="38" fillId="30" borderId="4" applyNumberFormat="0" applyProtection="0">
      <alignment horizontal="left" vertical="center" indent="1"/>
    </xf>
    <xf numFmtId="4" fontId="38" fillId="7" borderId="0" applyNumberFormat="0" applyProtection="0">
      <alignment horizontal="left" vertical="center" indent="1"/>
    </xf>
    <xf numFmtId="4" fontId="38" fillId="32" borderId="4" applyNumberFormat="0" applyProtection="0">
      <alignment horizontal="left" vertical="center" indent="1"/>
    </xf>
    <xf numFmtId="0" fontId="31" fillId="31" borderId="2" applyNumberFormat="0" applyProtection="0">
      <alignment horizontal="left" vertical="center" indent="1"/>
    </xf>
    <xf numFmtId="0" fontId="1" fillId="32" borderId="4" applyNumberFormat="0" applyProtection="0">
      <alignment horizontal="left" vertical="center" wrapText="1" indent="1"/>
    </xf>
    <xf numFmtId="0" fontId="32" fillId="32" borderId="4" applyNumberFormat="0" applyProtection="0">
      <alignment horizontal="left" vertical="center" wrapText="1" indent="1"/>
    </xf>
    <xf numFmtId="0" fontId="1" fillId="31" borderId="2" applyNumberFormat="0" applyProtection="0">
      <alignment horizontal="left" vertical="top" indent="1"/>
    </xf>
    <xf numFmtId="0" fontId="1" fillId="32" borderId="4" applyNumberFormat="0" applyProtection="0">
      <alignment horizontal="left" vertical="center" indent="1"/>
    </xf>
    <xf numFmtId="0" fontId="31" fillId="7" borderId="2" applyNumberFormat="0" applyProtection="0">
      <alignment horizontal="left" vertical="center" indent="1"/>
    </xf>
    <xf numFmtId="0" fontId="1" fillId="33" borderId="4" applyNumberFormat="0" applyProtection="0">
      <alignment horizontal="left" vertical="center" wrapText="1" indent="1"/>
    </xf>
    <xf numFmtId="0" fontId="31" fillId="7" borderId="2" applyNumberFormat="0" applyProtection="0">
      <alignment horizontal="left" vertical="center" indent="1"/>
    </xf>
    <xf numFmtId="0" fontId="32" fillId="33" borderId="4" applyNumberFormat="0" applyProtection="0">
      <alignment horizontal="left" vertical="center" wrapText="1" indent="1"/>
    </xf>
    <xf numFmtId="0" fontId="1" fillId="7" borderId="2" applyNumberFormat="0" applyProtection="0">
      <alignment horizontal="left" vertical="top" indent="1"/>
    </xf>
    <xf numFmtId="0" fontId="1" fillId="33" borderId="4" applyNumberFormat="0" applyProtection="0">
      <alignment horizontal="left" vertical="center" indent="1"/>
    </xf>
    <xf numFmtId="0" fontId="31" fillId="34" borderId="2" applyNumberFormat="0" applyProtection="0">
      <alignment horizontal="left" vertical="center" indent="1"/>
    </xf>
    <xf numFmtId="0" fontId="1" fillId="4" borderId="4" applyNumberFormat="0" applyProtection="0">
      <alignment horizontal="left" vertical="center" wrapText="1" indent="1"/>
    </xf>
    <xf numFmtId="0" fontId="31" fillId="34" borderId="2" applyNumberFormat="0" applyProtection="0">
      <alignment horizontal="left" vertical="center" indent="1"/>
    </xf>
    <xf numFmtId="0" fontId="32" fillId="4" borderId="4" applyNumberFormat="0" applyProtection="0">
      <alignment horizontal="left" vertical="center" wrapText="1" indent="1"/>
    </xf>
    <xf numFmtId="0" fontId="1" fillId="34" borderId="2" applyNumberFormat="0" applyProtection="0">
      <alignment horizontal="left" vertical="top" indent="1"/>
    </xf>
    <xf numFmtId="0" fontId="1" fillId="4" borderId="4" applyNumberFormat="0" applyProtection="0">
      <alignment horizontal="left" vertical="center" indent="1"/>
    </xf>
    <xf numFmtId="0" fontId="1" fillId="35" borderId="2" applyNumberFormat="0" applyProtection="0">
      <alignment horizontal="left" vertical="center" indent="1"/>
    </xf>
    <xf numFmtId="0" fontId="1" fillId="36" borderId="4" applyNumberFormat="0" applyProtection="0">
      <alignment horizontal="left" vertical="center" wrapText="1" indent="1"/>
    </xf>
    <xf numFmtId="0" fontId="32" fillId="35" borderId="2" applyNumberFormat="0" applyProtection="0">
      <alignment horizontal="left" vertical="center" indent="1"/>
    </xf>
    <xf numFmtId="0" fontId="1" fillId="35" borderId="2" applyNumberFormat="0" applyProtection="0">
      <alignment horizontal="left" vertical="top" indent="1"/>
    </xf>
    <xf numFmtId="0" fontId="1" fillId="36" borderId="4" applyNumberFormat="0" applyProtection="0">
      <alignment horizontal="left" vertical="center" indent="1"/>
    </xf>
    <xf numFmtId="0" fontId="16" fillId="0" borderId="0"/>
    <xf numFmtId="0" fontId="1" fillId="0" borderId="0"/>
    <xf numFmtId="0" fontId="1" fillId="0" borderId="0"/>
    <xf numFmtId="4" fontId="12" fillId="37" borderId="2" applyNumberFormat="0" applyProtection="0">
      <alignment vertical="center"/>
    </xf>
    <xf numFmtId="4" fontId="12" fillId="37" borderId="4" applyNumberFormat="0" applyProtection="0">
      <alignment vertical="center"/>
    </xf>
    <xf numFmtId="4" fontId="35" fillId="37" borderId="2" applyNumberFormat="0" applyProtection="0">
      <alignment vertical="center"/>
    </xf>
    <xf numFmtId="4" fontId="35" fillId="37" borderId="4" applyNumberFormat="0" applyProtection="0">
      <alignment vertical="center"/>
    </xf>
    <xf numFmtId="4" fontId="12" fillId="37" borderId="2" applyNumberFormat="0" applyProtection="0">
      <alignment horizontal="left" vertical="center" indent="1"/>
    </xf>
    <xf numFmtId="4" fontId="12" fillId="37" borderId="4" applyNumberFormat="0" applyProtection="0">
      <alignment horizontal="left" vertical="center" indent="1"/>
    </xf>
    <xf numFmtId="0" fontId="12" fillId="37" borderId="2" applyNumberFormat="0" applyProtection="0">
      <alignment horizontal="left" vertical="top" indent="1"/>
    </xf>
    <xf numFmtId="4" fontId="12" fillId="37" borderId="4" applyNumberFormat="0" applyProtection="0">
      <alignment horizontal="left" vertical="center" indent="1"/>
    </xf>
    <xf numFmtId="4" fontId="12" fillId="29" borderId="2" applyNumberFormat="0" applyProtection="0">
      <alignment horizontal="right" vertical="center"/>
    </xf>
    <xf numFmtId="4" fontId="12" fillId="30" borderId="4" applyNumberFormat="0" applyProtection="0">
      <alignment horizontal="right" vertical="center"/>
    </xf>
    <xf numFmtId="4" fontId="35" fillId="29" borderId="2" applyNumberFormat="0" applyProtection="0">
      <alignment horizontal="right" vertical="center"/>
    </xf>
    <xf numFmtId="4" fontId="35" fillId="30" borderId="4" applyNumberFormat="0" applyProtection="0">
      <alignment horizontal="right" vertical="center"/>
    </xf>
    <xf numFmtId="0" fontId="1" fillId="36" borderId="4" applyNumberFormat="0" applyProtection="0">
      <alignment horizontal="left" vertical="center" indent="1"/>
    </xf>
    <xf numFmtId="0" fontId="33" fillId="7" borderId="2" applyNumberFormat="0" applyProtection="0">
      <alignment horizontal="center" vertical="top" wrapText="1"/>
    </xf>
    <xf numFmtId="0" fontId="31" fillId="8" borderId="4" applyNumberFormat="0" applyProtection="0">
      <alignment horizontal="center" vertical="top" wrapText="1"/>
    </xf>
    <xf numFmtId="4" fontId="39" fillId="38" borderId="0" applyNumberFormat="0" applyProtection="0">
      <alignment horizontal="left" vertical="center" indent="1"/>
    </xf>
    <xf numFmtId="0" fontId="40" fillId="0" borderId="0" applyNumberFormat="0" applyProtection="0"/>
    <xf numFmtId="4" fontId="41" fillId="29" borderId="2" applyNumberFormat="0" applyProtection="0">
      <alignment horizontal="right" vertical="center"/>
    </xf>
    <xf numFmtId="4" fontId="41" fillId="30" borderId="4" applyNumberFormat="0" applyProtection="0">
      <alignment horizontal="right" vertical="center"/>
    </xf>
    <xf numFmtId="0" fontId="42" fillId="39" borderId="0"/>
    <xf numFmtId="49" fontId="43" fillId="39" borderId="0"/>
    <xf numFmtId="49" fontId="44" fillId="39" borderId="7"/>
    <xf numFmtId="49" fontId="45" fillId="39" borderId="0"/>
    <xf numFmtId="0" fontId="42" fillId="40" borderId="7">
      <protection locked="0"/>
    </xf>
    <xf numFmtId="0" fontId="42" fillId="39" borderId="0"/>
    <xf numFmtId="0" fontId="46" fillId="41" borderId="0"/>
    <xf numFmtId="0" fontId="46" fillId="26" borderId="0"/>
    <xf numFmtId="0" fontId="46" fillId="16" borderId="0"/>
    <xf numFmtId="49" fontId="46" fillId="39" borderId="0">
      <alignment horizontal="right" vertical="center"/>
    </xf>
    <xf numFmtId="49" fontId="46" fillId="39" borderId="0"/>
    <xf numFmtId="0" fontId="47" fillId="42" borderId="0"/>
    <xf numFmtId="0" fontId="48" fillId="43" borderId="8" applyBorder="0"/>
    <xf numFmtId="4" fontId="49" fillId="44" borderId="9" applyNumberFormat="0" applyProtection="0">
      <alignment horizontal="left" vertical="center" indent="1" justifyLastLine="1"/>
    </xf>
    <xf numFmtId="4" fontId="49" fillId="44" borderId="9" applyNumberFormat="0" applyProtection="0">
      <alignment horizontal="left" vertical="center" indent="1" justifyLastLine="1"/>
    </xf>
    <xf numFmtId="4" fontId="49" fillId="2" borderId="9" applyNumberFormat="0" applyProtection="0">
      <alignment horizontal="right" vertical="center"/>
    </xf>
    <xf numFmtId="4" fontId="49" fillId="6" borderId="9" applyNumberFormat="0" applyProtection="0">
      <alignment horizontal="left" vertical="center" indent="1" justifyLastLine="1"/>
    </xf>
    <xf numFmtId="4" fontId="49" fillId="5" borderId="9" applyNumberFormat="0" applyProtection="0">
      <alignment vertical="center"/>
    </xf>
    <xf numFmtId="0" fontId="49" fillId="45" borderId="9" applyNumberFormat="0" applyProtection="0">
      <alignment horizontal="left" vertical="center" indent="1" justifyLastLine="1"/>
    </xf>
    <xf numFmtId="0" fontId="49" fillId="46" borderId="9" applyNumberFormat="0" applyProtection="0">
      <alignment horizontal="left" vertical="center" indent="1" justifyLastLine="1"/>
    </xf>
    <xf numFmtId="0" fontId="49" fillId="8" borderId="9" applyNumberFormat="0" applyProtection="0">
      <alignment horizontal="left" vertical="center" indent="1" justifyLastLine="1"/>
    </xf>
    <xf numFmtId="0" fontId="49" fillId="29" borderId="9" applyNumberFormat="0" applyProtection="0">
      <alignment horizontal="left" vertical="center" indent="1" justifyLastLine="1"/>
    </xf>
    <xf numFmtId="4" fontId="49" fillId="0" borderId="9" applyNumberFormat="0" applyProtection="0">
      <alignment horizontal="right" vertical="center"/>
    </xf>
    <xf numFmtId="0" fontId="50" fillId="47" borderId="0" applyNumberFormat="0" applyBorder="0" applyAlignment="0" applyProtection="0"/>
    <xf numFmtId="0" fontId="50" fillId="48" borderId="0" applyNumberFormat="0" applyBorder="0" applyAlignment="0" applyProtection="0"/>
    <xf numFmtId="0" fontId="51" fillId="49" borderId="0" applyNumberFormat="0" applyBorder="0" applyAlignment="0" applyProtection="0"/>
    <xf numFmtId="0" fontId="50" fillId="50" borderId="0" applyNumberFormat="0" applyBorder="0" applyAlignment="0" applyProtection="0"/>
    <xf numFmtId="0" fontId="50" fillId="51" borderId="0" applyNumberFormat="0" applyBorder="0" applyAlignment="0" applyProtection="0"/>
    <xf numFmtId="0" fontId="51" fillId="52" borderId="0" applyNumberFormat="0" applyBorder="0" applyAlignment="0" applyProtection="0"/>
    <xf numFmtId="0" fontId="50" fillId="53" borderId="0" applyNumberFormat="0" applyBorder="0" applyAlignment="0" applyProtection="0"/>
    <xf numFmtId="0" fontId="50" fillId="54" borderId="0" applyNumberFormat="0" applyBorder="0" applyAlignment="0" applyProtection="0"/>
    <xf numFmtId="0" fontId="51" fillId="55" borderId="0" applyNumberFormat="0" applyBorder="0" applyAlignment="0" applyProtection="0"/>
    <xf numFmtId="0" fontId="50" fillId="50" borderId="0" applyNumberFormat="0" applyBorder="0" applyAlignment="0" applyProtection="0"/>
    <xf numFmtId="0" fontId="50" fillId="56" borderId="0" applyNumberFormat="0" applyBorder="0" applyAlignment="0" applyProtection="0"/>
    <xf numFmtId="0" fontId="51" fillId="51" borderId="0" applyNumberFormat="0" applyBorder="0" applyAlignment="0" applyProtection="0"/>
    <xf numFmtId="0" fontId="50" fillId="57" borderId="0" applyNumberFormat="0" applyBorder="0" applyAlignment="0" applyProtection="0"/>
    <xf numFmtId="0" fontId="50" fillId="58" borderId="0" applyNumberFormat="0" applyBorder="0" applyAlignment="0" applyProtection="0"/>
    <xf numFmtId="0" fontId="51" fillId="49" borderId="0" applyNumberFormat="0" applyBorder="0" applyAlignment="0" applyProtection="0"/>
    <xf numFmtId="0" fontId="50" fillId="59" borderId="0" applyNumberFormat="0" applyBorder="0" applyAlignment="0" applyProtection="0"/>
    <xf numFmtId="0" fontId="50" fillId="60" borderId="0" applyNumberFormat="0" applyBorder="0" applyAlignment="0" applyProtection="0"/>
    <xf numFmtId="0" fontId="51" fillId="61" borderId="0" applyNumberFormat="0" applyBorder="0" applyAlignment="0" applyProtection="0"/>
    <xf numFmtId="0" fontId="52" fillId="62" borderId="0" applyNumberFormat="0" applyBorder="0" applyAlignment="0" applyProtection="0"/>
    <xf numFmtId="0" fontId="52" fillId="63" borderId="0" applyNumberFormat="0" applyBorder="0" applyAlignment="0" applyProtection="0"/>
    <xf numFmtId="0" fontId="52" fillId="64" borderId="0" applyNumberFormat="0" applyBorder="0" applyAlignment="0" applyProtection="0"/>
    <xf numFmtId="4" fontId="53" fillId="6" borderId="9" applyNumberFormat="0" applyProtection="0">
      <alignment vertical="center"/>
    </xf>
    <xf numFmtId="0" fontId="54" fillId="5" borderId="2" applyNumberFormat="0" applyProtection="0">
      <alignment horizontal="left" vertical="top" indent="1"/>
    </xf>
    <xf numFmtId="4" fontId="49" fillId="9" borderId="9" applyNumberFormat="0" applyProtection="0">
      <alignment horizontal="right" vertical="center"/>
    </xf>
    <xf numFmtId="4" fontId="49" fillId="65" borderId="9" applyNumberFormat="0" applyProtection="0">
      <alignment horizontal="right" vertical="center"/>
    </xf>
    <xf numFmtId="4" fontId="49" fillId="13" borderId="10" applyNumberFormat="0" applyProtection="0">
      <alignment horizontal="right" vertical="center"/>
    </xf>
    <xf numFmtId="4" fontId="49" fillId="15" borderId="9" applyNumberFormat="0" applyProtection="0">
      <alignment horizontal="right" vertical="center"/>
    </xf>
    <xf numFmtId="4" fontId="49" fillId="17" borderId="9" applyNumberFormat="0" applyProtection="0">
      <alignment horizontal="right" vertical="center"/>
    </xf>
    <xf numFmtId="4" fontId="49" fillId="19" borderId="9" applyNumberFormat="0" applyProtection="0">
      <alignment horizontal="right" vertical="center"/>
    </xf>
    <xf numFmtId="4" fontId="49" fillId="21" borderId="9" applyNumberFormat="0" applyProtection="0">
      <alignment horizontal="right" vertical="center"/>
    </xf>
    <xf numFmtId="4" fontId="49" fillId="23" borderId="9" applyNumberFormat="0" applyProtection="0">
      <alignment horizontal="right" vertical="center"/>
    </xf>
    <xf numFmtId="4" fontId="49" fillId="25" borderId="9" applyNumberFormat="0" applyProtection="0">
      <alignment horizontal="right" vertical="center"/>
    </xf>
    <xf numFmtId="4" fontId="49" fillId="27" borderId="10" applyNumberFormat="0" applyProtection="0">
      <alignment horizontal="left" vertical="center" indent="1" justifyLastLine="1"/>
    </xf>
    <xf numFmtId="4" fontId="55" fillId="43" borderId="10" applyNumberFormat="0" applyProtection="0">
      <alignment horizontal="left" vertical="center" indent="1" justifyLastLine="1"/>
    </xf>
    <xf numFmtId="4" fontId="55" fillId="43" borderId="10" applyNumberFormat="0" applyProtection="0">
      <alignment horizontal="left" vertical="center" indent="1" justifyLastLine="1"/>
    </xf>
    <xf numFmtId="4" fontId="49" fillId="29" borderId="10" applyNumberFormat="0" applyProtection="0">
      <alignment horizontal="left" vertical="center" indent="1" justifyLastLine="1"/>
    </xf>
    <xf numFmtId="4" fontId="49" fillId="2" borderId="10" applyNumberFormat="0" applyProtection="0">
      <alignment horizontal="left" vertical="center" indent="1" justifyLastLine="1"/>
    </xf>
    <xf numFmtId="0" fontId="49" fillId="43" borderId="2" applyNumberFormat="0" applyProtection="0">
      <alignment horizontal="left" vertical="top" indent="1"/>
    </xf>
    <xf numFmtId="0" fontId="49" fillId="2" borderId="2" applyNumberFormat="0" applyProtection="0">
      <alignment horizontal="left" vertical="top" indent="1"/>
    </xf>
    <xf numFmtId="0" fontId="49" fillId="8" borderId="2" applyNumberFormat="0" applyProtection="0">
      <alignment horizontal="left" vertical="top" indent="1"/>
    </xf>
    <xf numFmtId="0" fontId="49" fillId="29" borderId="2" applyNumberFormat="0" applyProtection="0">
      <alignment horizontal="left" vertical="top" indent="1"/>
    </xf>
    <xf numFmtId="0" fontId="49" fillId="66" borderId="11" applyNumberFormat="0">
      <protection locked="0"/>
    </xf>
    <xf numFmtId="4" fontId="56" fillId="67" borderId="2" applyNumberFormat="0" applyProtection="0">
      <alignment vertical="center"/>
    </xf>
    <xf numFmtId="4" fontId="57" fillId="0" borderId="12" applyNumberFormat="0" applyProtection="0">
      <alignment vertical="center"/>
    </xf>
    <xf numFmtId="4" fontId="56" fillId="45" borderId="2" applyNumberFormat="0" applyProtection="0">
      <alignment horizontal="left" vertical="center" indent="1"/>
    </xf>
    <xf numFmtId="0" fontId="56" fillId="67" borderId="2" applyNumberFormat="0" applyProtection="0">
      <alignment horizontal="left" vertical="top" indent="1"/>
    </xf>
    <xf numFmtId="4" fontId="53" fillId="40" borderId="9" applyNumberFormat="0" applyProtection="0">
      <alignment horizontal="right" vertical="center"/>
    </xf>
    <xf numFmtId="0" fontId="56" fillId="2" borderId="2" applyNumberFormat="0" applyProtection="0">
      <alignment horizontal="left" vertical="top" indent="1"/>
    </xf>
    <xf numFmtId="4" fontId="58" fillId="38" borderId="10" applyNumberFormat="0" applyProtection="0">
      <alignment horizontal="left" vertical="center" indent="1" justifyLastLine="1"/>
    </xf>
    <xf numFmtId="0" fontId="57" fillId="0" borderId="12"/>
    <xf numFmtId="4" fontId="59" fillId="66" borderId="9" applyNumberFormat="0" applyProtection="0">
      <alignment horizontal="right" vertical="center"/>
    </xf>
    <xf numFmtId="0" fontId="60" fillId="0" borderId="0" applyNumberFormat="0" applyFill="0" applyBorder="0" applyAlignment="0" applyProtection="0"/>
  </cellStyleXfs>
  <cellXfs count="78">
    <xf numFmtId="0" fontId="0" fillId="0" borderId="0" xfId="0"/>
    <xf numFmtId="0" fontId="2" fillId="0" borderId="0" xfId="1" applyFont="1" applyFill="1" applyAlignment="1">
      <alignment horizontal="left" vertical="center"/>
    </xf>
    <xf numFmtId="0" fontId="3" fillId="0" borderId="0" xfId="1" applyFont="1" applyFill="1" applyAlignment="1">
      <alignment vertical="center"/>
    </xf>
    <xf numFmtId="0" fontId="3" fillId="0" borderId="0" xfId="1" applyFont="1" applyFill="1" applyAlignment="1">
      <alignment horizontal="center" vertical="center"/>
    </xf>
    <xf numFmtId="0" fontId="3" fillId="0" borderId="0" xfId="1" applyFont="1" applyFill="1" applyAlignment="1">
      <alignment vertical="center" wrapText="1"/>
    </xf>
    <xf numFmtId="3" fontId="4" fillId="0" borderId="0" xfId="1" applyNumberFormat="1" applyFont="1" applyFill="1" applyAlignment="1">
      <alignment vertical="center"/>
    </xf>
    <xf numFmtId="164" fontId="4" fillId="0" borderId="0" xfId="1" applyNumberFormat="1" applyFont="1" applyFill="1" applyAlignment="1">
      <alignment vertical="center"/>
    </xf>
    <xf numFmtId="3" fontId="5" fillId="0" borderId="0" xfId="1" applyNumberFormat="1" applyFont="1" applyFill="1" applyAlignment="1">
      <alignment horizontal="center" vertical="center"/>
    </xf>
    <xf numFmtId="164" fontId="5" fillId="0" borderId="0" xfId="1" applyNumberFormat="1" applyFont="1" applyFill="1" applyAlignment="1">
      <alignment horizontal="center" vertical="center"/>
    </xf>
    <xf numFmtId="0" fontId="6" fillId="0" borderId="0" xfId="1" applyFont="1" applyFill="1" applyAlignment="1">
      <alignment horizontal="center" vertical="center"/>
    </xf>
    <xf numFmtId="0" fontId="7" fillId="0" borderId="0" xfId="1" applyFont="1" applyFill="1" applyAlignment="1">
      <alignment horizontal="center" vertical="center"/>
    </xf>
    <xf numFmtId="0" fontId="8" fillId="0" borderId="0" xfId="1" applyFont="1" applyFill="1" applyAlignment="1">
      <alignment horizontal="center" vertical="center"/>
    </xf>
    <xf numFmtId="0" fontId="6" fillId="0" borderId="0" xfId="1" applyFont="1" applyFill="1" applyAlignment="1">
      <alignment vertical="center" wrapText="1"/>
    </xf>
    <xf numFmtId="3" fontId="9" fillId="0" borderId="0" xfId="1" applyNumberFormat="1" applyFont="1" applyFill="1" applyAlignment="1">
      <alignment vertical="center"/>
    </xf>
    <xf numFmtId="164" fontId="9" fillId="0" borderId="0" xfId="1" applyNumberFormat="1" applyFont="1" applyFill="1" applyAlignment="1">
      <alignment vertical="center"/>
    </xf>
    <xf numFmtId="0" fontId="9" fillId="0" borderId="0" xfId="1" applyFont="1" applyFill="1" applyAlignment="1">
      <alignment vertical="center"/>
    </xf>
    <xf numFmtId="0" fontId="7" fillId="0" borderId="1" xfId="1" applyFont="1" applyFill="1" applyBorder="1" applyAlignment="1">
      <alignment horizontal="justify" vertical="center"/>
    </xf>
    <xf numFmtId="0" fontId="10" fillId="0" borderId="1" xfId="1" applyFont="1" applyFill="1" applyBorder="1" applyAlignment="1">
      <alignment horizontal="justify" vertical="center" wrapText="1"/>
    </xf>
    <xf numFmtId="3" fontId="11" fillId="0" borderId="1" xfId="2" applyNumberFormat="1" applyFont="1" applyFill="1" applyBorder="1" applyAlignment="1">
      <alignment horizontal="center" vertical="center" wrapText="1"/>
    </xf>
    <xf numFmtId="0" fontId="13" fillId="3" borderId="1" xfId="3" quotePrefix="1" applyNumberFormat="1" applyFont="1" applyFill="1" applyBorder="1" applyAlignment="1">
      <alignment horizontal="center" vertical="center" wrapText="1"/>
    </xf>
    <xf numFmtId="164" fontId="13" fillId="3" borderId="1" xfId="3" quotePrefix="1" applyNumberFormat="1" applyFont="1" applyFill="1" applyBorder="1" applyAlignment="1">
      <alignment horizontal="center" vertical="center" wrapText="1"/>
    </xf>
    <xf numFmtId="0" fontId="9" fillId="0" borderId="0" xfId="1" applyFont="1" applyFill="1" applyAlignment="1">
      <alignment horizontal="justify" vertical="center"/>
    </xf>
    <xf numFmtId="0" fontId="14" fillId="0" borderId="1" xfId="1" applyNumberFormat="1" applyFont="1" applyFill="1" applyBorder="1" applyAlignment="1">
      <alignment horizontal="center" vertical="center"/>
    </xf>
    <xf numFmtId="0" fontId="15" fillId="0" borderId="1" xfId="1" applyNumberFormat="1" applyFont="1" applyFill="1" applyBorder="1" applyAlignment="1">
      <alignment horizontal="center" vertical="center" wrapText="1"/>
    </xf>
    <xf numFmtId="3" fontId="15" fillId="0" borderId="1" xfId="4" applyNumberFormat="1" applyFont="1" applyFill="1" applyBorder="1" applyAlignment="1">
      <alignment horizontal="center" vertical="center"/>
    </xf>
    <xf numFmtId="0" fontId="17" fillId="0" borderId="0" xfId="1" applyNumberFormat="1" applyFont="1" applyFill="1" applyBorder="1" applyAlignment="1">
      <alignment horizontal="center" vertical="center"/>
    </xf>
    <xf numFmtId="0" fontId="14" fillId="0" borderId="0" xfId="1" applyNumberFormat="1" applyFont="1" applyFill="1" applyBorder="1" applyAlignment="1">
      <alignment horizontal="center" vertical="center"/>
    </xf>
    <xf numFmtId="0" fontId="15" fillId="0" borderId="0" xfId="1" applyNumberFormat="1" applyFont="1" applyFill="1" applyBorder="1" applyAlignment="1">
      <alignment horizontal="center" vertical="center" wrapText="1"/>
    </xf>
    <xf numFmtId="3" fontId="15" fillId="0" borderId="0" xfId="4" applyNumberFormat="1" applyFont="1" applyFill="1" applyBorder="1" applyAlignment="1">
      <alignment horizontal="center" vertical="center"/>
    </xf>
    <xf numFmtId="164" fontId="15" fillId="0" borderId="0" xfId="4" applyNumberFormat="1" applyFont="1" applyFill="1" applyBorder="1" applyAlignment="1">
      <alignment horizontal="center" vertical="center"/>
    </xf>
    <xf numFmtId="0" fontId="10" fillId="0" borderId="0" xfId="1" applyFont="1" applyFill="1" applyAlignment="1">
      <alignment horizontal="center" vertical="center"/>
    </xf>
    <xf numFmtId="0" fontId="10" fillId="0" borderId="0" xfId="1" applyFont="1" applyFill="1" applyAlignment="1">
      <alignment vertical="center" wrapText="1"/>
    </xf>
    <xf numFmtId="3" fontId="10" fillId="0" borderId="0" xfId="1" applyNumberFormat="1" applyFont="1" applyFill="1" applyAlignment="1">
      <alignment vertical="center"/>
    </xf>
    <xf numFmtId="164" fontId="10" fillId="0" borderId="0" xfId="1" applyNumberFormat="1" applyFont="1" applyFill="1" applyAlignment="1">
      <alignment vertical="center"/>
    </xf>
    <xf numFmtId="3" fontId="6" fillId="0" borderId="0" xfId="1" applyNumberFormat="1" applyFont="1" applyFill="1" applyAlignment="1">
      <alignment vertical="center"/>
    </xf>
    <xf numFmtId="164" fontId="6" fillId="0" borderId="0" xfId="1" applyNumberFormat="1" applyFont="1" applyFill="1" applyAlignment="1">
      <alignment vertical="center"/>
    </xf>
    <xf numFmtId="0" fontId="6" fillId="0" borderId="0" xfId="1" applyFont="1" applyFill="1" applyAlignment="1">
      <alignment horizontal="justify" vertical="center" wrapText="1"/>
    </xf>
    <xf numFmtId="3" fontId="18" fillId="0" borderId="0" xfId="1" applyNumberFormat="1" applyFont="1" applyFill="1" applyAlignment="1">
      <alignment vertical="center"/>
    </xf>
    <xf numFmtId="0" fontId="6" fillId="0" borderId="0" xfId="1" applyFont="1" applyFill="1" applyAlignment="1">
      <alignment vertical="center"/>
    </xf>
    <xf numFmtId="0" fontId="7" fillId="0" borderId="0" xfId="1" applyFont="1" applyFill="1" applyAlignment="1">
      <alignment vertical="center"/>
    </xf>
    <xf numFmtId="3" fontId="11" fillId="0" borderId="0" xfId="1" applyNumberFormat="1" applyFont="1" applyFill="1" applyAlignment="1">
      <alignment vertical="center"/>
    </xf>
    <xf numFmtId="3" fontId="6" fillId="0" borderId="0" xfId="1" applyNumberFormat="1" applyFont="1" applyFill="1" applyAlignment="1">
      <alignment vertical="center" wrapText="1"/>
    </xf>
    <xf numFmtId="0" fontId="6" fillId="0" borderId="0" xfId="1" applyFont="1" applyFill="1" applyAlignment="1">
      <alignment horizontal="center" vertical="center" wrapText="1"/>
    </xf>
    <xf numFmtId="0" fontId="8" fillId="0" borderId="0" xfId="1" applyFont="1" applyFill="1" applyAlignment="1">
      <alignment horizontal="center" vertical="center" wrapText="1"/>
    </xf>
    <xf numFmtId="164" fontId="6" fillId="0" borderId="0" xfId="1" applyNumberFormat="1" applyFont="1" applyFill="1" applyAlignment="1">
      <alignment vertical="center" wrapText="1"/>
    </xf>
    <xf numFmtId="0" fontId="9" fillId="0" borderId="0" xfId="1" applyFont="1" applyFill="1" applyAlignment="1">
      <alignment vertical="center" wrapText="1"/>
    </xf>
    <xf numFmtId="164" fontId="18" fillId="0" borderId="0" xfId="1" applyNumberFormat="1" applyFont="1" applyFill="1" applyAlignment="1">
      <alignment vertical="center"/>
    </xf>
    <xf numFmtId="0" fontId="19" fillId="0" borderId="0" xfId="1" applyFont="1" applyFill="1" applyAlignment="1">
      <alignment horizontal="center" vertical="center"/>
    </xf>
    <xf numFmtId="0" fontId="18" fillId="0" borderId="0" xfId="1" applyFont="1" applyFill="1" applyAlignment="1">
      <alignment vertical="center" wrapText="1"/>
    </xf>
    <xf numFmtId="164" fontId="11" fillId="0" borderId="0" xfId="1" applyNumberFormat="1" applyFont="1" applyFill="1" applyAlignment="1">
      <alignment vertical="center"/>
    </xf>
    <xf numFmtId="0" fontId="10" fillId="0" borderId="0" xfId="1" applyFont="1" applyFill="1" applyAlignment="1">
      <alignment horizontal="center" vertical="center" wrapText="1"/>
    </xf>
    <xf numFmtId="0" fontId="7" fillId="0" borderId="0" xfId="1" applyFont="1" applyFill="1" applyAlignment="1">
      <alignment horizontal="center" vertical="center" wrapText="1"/>
    </xf>
    <xf numFmtId="3" fontId="11" fillId="0" borderId="0" xfId="1" applyNumberFormat="1" applyFont="1" applyFill="1" applyAlignment="1">
      <alignment vertical="center" wrapText="1"/>
    </xf>
    <xf numFmtId="164" fontId="11" fillId="0" borderId="0" xfId="1" applyNumberFormat="1" applyFont="1" applyFill="1" applyAlignment="1">
      <alignment vertical="center" wrapText="1"/>
    </xf>
    <xf numFmtId="0" fontId="20" fillId="0" borderId="0" xfId="1" applyFont="1" applyFill="1" applyAlignment="1">
      <alignment vertical="center" wrapText="1"/>
    </xf>
    <xf numFmtId="0" fontId="21" fillId="0" borderId="0" xfId="1" applyFont="1" applyFill="1" applyAlignment="1">
      <alignment vertical="center"/>
    </xf>
    <xf numFmtId="0" fontId="22" fillId="0" borderId="0" xfId="1" applyFont="1" applyFill="1" applyAlignment="1">
      <alignment vertical="center" wrapText="1"/>
    </xf>
    <xf numFmtId="0" fontId="23" fillId="0" borderId="0" xfId="1" applyFont="1" applyFill="1" applyAlignment="1">
      <alignment horizontal="center" vertical="center"/>
    </xf>
    <xf numFmtId="0" fontId="24" fillId="0" borderId="0" xfId="1" applyFont="1" applyFill="1" applyAlignment="1">
      <alignment horizontal="center" vertical="center"/>
    </xf>
    <xf numFmtId="0" fontId="25" fillId="0" borderId="0" xfId="1" applyFont="1" applyFill="1" applyAlignment="1">
      <alignment vertical="center" wrapText="1"/>
    </xf>
    <xf numFmtId="0" fontId="26" fillId="0" borderId="0" xfId="1" applyFont="1" applyFill="1" applyAlignment="1">
      <alignment vertical="center"/>
    </xf>
    <xf numFmtId="0" fontId="27" fillId="0" borderId="0" xfId="1" applyFont="1" applyFill="1" applyAlignment="1">
      <alignment horizontal="left" vertical="center"/>
    </xf>
    <xf numFmtId="0" fontId="28" fillId="0" borderId="0" xfId="1" applyFont="1" applyFill="1" applyAlignment="1">
      <alignment vertical="center"/>
    </xf>
    <xf numFmtId="0" fontId="29" fillId="0" borderId="0" xfId="1" applyFont="1" applyFill="1" applyAlignment="1">
      <alignment horizontal="center" vertical="center"/>
    </xf>
    <xf numFmtId="0" fontId="29" fillId="0" borderId="0" xfId="1" applyFont="1" applyFill="1" applyAlignment="1">
      <alignment vertical="center" wrapText="1"/>
    </xf>
    <xf numFmtId="3" fontId="4" fillId="0" borderId="0" xfId="1" applyNumberFormat="1" applyFont="1" applyFill="1" applyAlignment="1">
      <alignment horizontal="center" vertical="center"/>
    </xf>
    <xf numFmtId="164" fontId="4" fillId="0" borderId="0" xfId="1" applyNumberFormat="1" applyFont="1" applyFill="1" applyAlignment="1">
      <alignment horizontal="center" vertical="center"/>
    </xf>
    <xf numFmtId="0" fontId="10" fillId="0" borderId="0" xfId="1" applyFont="1" applyFill="1" applyAlignment="1">
      <alignment horizontal="justify" vertical="center" wrapText="1"/>
    </xf>
    <xf numFmtId="4" fontId="10" fillId="0" borderId="0" xfId="1" applyNumberFormat="1" applyFont="1" applyFill="1" applyAlignment="1">
      <alignment vertical="center"/>
    </xf>
    <xf numFmtId="3" fontId="10" fillId="0" borderId="0" xfId="1" applyNumberFormat="1" applyFont="1" applyFill="1" applyAlignment="1">
      <alignment vertical="center" wrapText="1"/>
    </xf>
    <xf numFmtId="164" fontId="10" fillId="0" borderId="0" xfId="1" applyNumberFormat="1" applyFont="1" applyFill="1" applyAlignment="1">
      <alignment vertical="center" wrapText="1"/>
    </xf>
    <xf numFmtId="3" fontId="21" fillId="0" borderId="0" xfId="1" applyNumberFormat="1" applyFont="1" applyFill="1" applyAlignment="1">
      <alignment horizontal="center" vertical="center"/>
    </xf>
    <xf numFmtId="164" fontId="21" fillId="0" borderId="0" xfId="1" applyNumberFormat="1" applyFont="1" applyFill="1" applyAlignment="1">
      <alignment horizontal="center" vertical="center"/>
    </xf>
    <xf numFmtId="0" fontId="21" fillId="0" borderId="0" xfId="1" applyFont="1" applyFill="1" applyAlignment="1">
      <alignment horizontal="center" vertical="center"/>
    </xf>
    <xf numFmtId="3" fontId="30" fillId="0" borderId="0" xfId="1" applyNumberFormat="1" applyFont="1" applyFill="1" applyAlignment="1">
      <alignment vertical="center"/>
    </xf>
    <xf numFmtId="164" fontId="30" fillId="0" borderId="0" xfId="1" applyNumberFormat="1" applyFont="1" applyFill="1" applyAlignment="1">
      <alignment vertical="center"/>
    </xf>
    <xf numFmtId="165" fontId="21" fillId="0" borderId="0" xfId="1" applyNumberFormat="1" applyFont="1" applyFill="1" applyAlignment="1">
      <alignment vertical="center"/>
    </xf>
    <xf numFmtId="164" fontId="21" fillId="0" borderId="0" xfId="1" applyNumberFormat="1" applyFont="1" applyFill="1" applyAlignment="1">
      <alignment vertical="center"/>
    </xf>
  </cellXfs>
  <cellStyles count="167">
    <cellStyle name="Accent1 - 20%" xfId="115"/>
    <cellStyle name="Accent1 - 40%" xfId="116"/>
    <cellStyle name="Accent1 - 60%" xfId="117"/>
    <cellStyle name="Accent2 - 20%" xfId="118"/>
    <cellStyle name="Accent2 - 40%" xfId="119"/>
    <cellStyle name="Accent2 - 60%" xfId="120"/>
    <cellStyle name="Accent3 - 20%" xfId="121"/>
    <cellStyle name="Accent3 - 40%" xfId="122"/>
    <cellStyle name="Accent3 - 60%" xfId="123"/>
    <cellStyle name="Accent4 - 20%" xfId="124"/>
    <cellStyle name="Accent4 - 40%" xfId="125"/>
    <cellStyle name="Accent4 - 60%" xfId="126"/>
    <cellStyle name="Accent5 - 20%" xfId="127"/>
    <cellStyle name="Accent5 - 40%" xfId="128"/>
    <cellStyle name="Accent5 - 60%" xfId="129"/>
    <cellStyle name="Accent6 - 20%" xfId="130"/>
    <cellStyle name="Accent6 - 40%" xfId="131"/>
    <cellStyle name="Accent6 - 60%" xfId="132"/>
    <cellStyle name="Emphasis 1" xfId="133"/>
    <cellStyle name="Emphasis 2" xfId="134"/>
    <cellStyle name="Emphasis 3" xfId="135"/>
    <cellStyle name="KeyStyle" xfId="5"/>
    <cellStyle name="KeyStyle 2" xfId="6"/>
    <cellStyle name="Normalno" xfId="0" builtinId="0"/>
    <cellStyle name="Normalno 2" xfId="2"/>
    <cellStyle name="Normalno 3" xfId="7"/>
    <cellStyle name="Normalno 4" xfId="8"/>
    <cellStyle name="Normalno 5" xfId="103"/>
    <cellStyle name="Obično_Bilanca prihoda" xfId="4"/>
    <cellStyle name="Obično_PRIHODI 04. -07." xfId="1"/>
    <cellStyle name="SAPBEXaggData" xfId="9"/>
    <cellStyle name="SAPBEXaggData 2" xfId="10"/>
    <cellStyle name="SAPBEXaggData 3" xfId="109"/>
    <cellStyle name="SAPBEXaggDataEmph" xfId="11"/>
    <cellStyle name="SAPBEXaggDataEmph 2" xfId="12"/>
    <cellStyle name="SAPBEXaggDataEmph 3" xfId="136"/>
    <cellStyle name="SAPBEXaggItem" xfId="13"/>
    <cellStyle name="SAPBEXaggItem 2" xfId="14"/>
    <cellStyle name="SAPBEXaggItem 3" xfId="108"/>
    <cellStyle name="SAPBEXaggItemX" xfId="15"/>
    <cellStyle name="SAPBEXaggItemX 2" xfId="16"/>
    <cellStyle name="SAPBEXaggItemX 3" xfId="137"/>
    <cellStyle name="SAPBEXchaText" xfId="17"/>
    <cellStyle name="SAPBEXchaText 2" xfId="18"/>
    <cellStyle name="SAPBEXchaText 3" xfId="105"/>
    <cellStyle name="SAPBEXexcBad7" xfId="19"/>
    <cellStyle name="SAPBEXexcBad7 2" xfId="20"/>
    <cellStyle name="SAPBEXexcBad7 3" xfId="138"/>
    <cellStyle name="SAPBEXexcBad8" xfId="21"/>
    <cellStyle name="SAPBEXexcBad8 2" xfId="22"/>
    <cellStyle name="SAPBEXexcBad8 3" xfId="139"/>
    <cellStyle name="SAPBEXexcBad9" xfId="23"/>
    <cellStyle name="SAPBEXexcBad9 2" xfId="24"/>
    <cellStyle name="SAPBEXexcBad9 3" xfId="140"/>
    <cellStyle name="SAPBEXexcCritical4" xfId="25"/>
    <cellStyle name="SAPBEXexcCritical4 2" xfId="26"/>
    <cellStyle name="SAPBEXexcCritical4 3" xfId="141"/>
    <cellStyle name="SAPBEXexcCritical5" xfId="27"/>
    <cellStyle name="SAPBEXexcCritical5 2" xfId="28"/>
    <cellStyle name="SAPBEXexcCritical5 3" xfId="142"/>
    <cellStyle name="SAPBEXexcCritical6" xfId="29"/>
    <cellStyle name="SAPBEXexcCritical6 2" xfId="30"/>
    <cellStyle name="SAPBEXexcCritical6 3" xfId="143"/>
    <cellStyle name="SAPBEXexcGood1" xfId="31"/>
    <cellStyle name="SAPBEXexcGood1 2" xfId="32"/>
    <cellStyle name="SAPBEXexcGood1 3" xfId="144"/>
    <cellStyle name="SAPBEXexcGood2" xfId="33"/>
    <cellStyle name="SAPBEXexcGood2 2" xfId="34"/>
    <cellStyle name="SAPBEXexcGood2 3" xfId="145"/>
    <cellStyle name="SAPBEXexcGood3" xfId="35"/>
    <cellStyle name="SAPBEXexcGood3 2" xfId="36"/>
    <cellStyle name="SAPBEXexcGood3 3" xfId="146"/>
    <cellStyle name="SAPBEXfilterDrill" xfId="37"/>
    <cellStyle name="SAPBEXfilterDrill 2" xfId="38"/>
    <cellStyle name="SAPBEXfilterDrill 3" xfId="147"/>
    <cellStyle name="SAPBEXfilterItem" xfId="39"/>
    <cellStyle name="SAPBEXfilterItem 2" xfId="40"/>
    <cellStyle name="SAPBEXfilterItem 3" xfId="148"/>
    <cellStyle name="SAPBEXfilterText" xfId="41"/>
    <cellStyle name="SAPBEXfilterText 2" xfId="149"/>
    <cellStyle name="SAPBEXformats" xfId="42"/>
    <cellStyle name="SAPBEXformats 2" xfId="43"/>
    <cellStyle name="SAPBEXformats 3" xfId="107"/>
    <cellStyle name="SAPBEXheaderItem" xfId="44"/>
    <cellStyle name="SAPBEXheaderItem 2" xfId="45"/>
    <cellStyle name="SAPBEXheaderItem 3" xfId="150"/>
    <cellStyle name="SAPBEXheaderText" xfId="46"/>
    <cellStyle name="SAPBEXheaderText 2" xfId="47"/>
    <cellStyle name="SAPBEXheaderText 3" xfId="151"/>
    <cellStyle name="SAPBEXHLevel0" xfId="48"/>
    <cellStyle name="SAPBEXHLevel0 2" xfId="49"/>
    <cellStyle name="SAPBEXHLevel0 3" xfId="110"/>
    <cellStyle name="SAPBEXHLevel0_CGG knjiga" xfId="50"/>
    <cellStyle name="SAPBEXHLevel0X" xfId="51"/>
    <cellStyle name="SAPBEXHLevel0X 2" xfId="52"/>
    <cellStyle name="SAPBEXHLevel0X 3" xfId="152"/>
    <cellStyle name="SAPBEXHLevel1" xfId="53"/>
    <cellStyle name="SAPBEXHLevel1 2" xfId="54"/>
    <cellStyle name="SAPBEXHLevel1 3" xfId="55"/>
    <cellStyle name="SAPBEXHLevel1 4" xfId="111"/>
    <cellStyle name="SAPBEXHLevel1_CGG knjiga" xfId="56"/>
    <cellStyle name="SAPBEXHLevel1X" xfId="57"/>
    <cellStyle name="SAPBEXHLevel1X 2" xfId="58"/>
    <cellStyle name="SAPBEXHLevel1X 3" xfId="153"/>
    <cellStyle name="SAPBEXHLevel2" xfId="59"/>
    <cellStyle name="SAPBEXHLevel2 2" xfId="60"/>
    <cellStyle name="SAPBEXHLevel2 3" xfId="61"/>
    <cellStyle name="SAPBEXHLevel2 4" xfId="112"/>
    <cellStyle name="SAPBEXHLevel2_proracun" xfId="62"/>
    <cellStyle name="SAPBEXHLevel2X" xfId="63"/>
    <cellStyle name="SAPBEXHLevel2X 2" xfId="64"/>
    <cellStyle name="SAPBEXHLevel2X 3" xfId="154"/>
    <cellStyle name="SAPBEXHLevel3" xfId="65"/>
    <cellStyle name="SAPBEXHLevel3 2" xfId="66"/>
    <cellStyle name="SAPBEXHLevel3 3" xfId="67"/>
    <cellStyle name="SAPBEXHLevel3 4" xfId="113"/>
    <cellStyle name="SAPBEXHLevel3X" xfId="68"/>
    <cellStyle name="SAPBEXHLevel3X 2" xfId="69"/>
    <cellStyle name="SAPBEXHLevel3X 3" xfId="155"/>
    <cellStyle name="SAPBEXinputData" xfId="70"/>
    <cellStyle name="SAPBEXinputData 2" xfId="71"/>
    <cellStyle name="SAPBEXinputData 3" xfId="72"/>
    <cellStyle name="SAPBEXinputData 4" xfId="156"/>
    <cellStyle name="SAPBEXItemHeader" xfId="104"/>
    <cellStyle name="SAPBEXresData" xfId="73"/>
    <cellStyle name="SAPBEXresData 2" xfId="74"/>
    <cellStyle name="SAPBEXresData 3" xfId="157"/>
    <cellStyle name="SAPBEXresDataEmph" xfId="75"/>
    <cellStyle name="SAPBEXresDataEmph 2" xfId="76"/>
    <cellStyle name="SAPBEXresDataEmph 3" xfId="158"/>
    <cellStyle name="SAPBEXresItem" xfId="77"/>
    <cellStyle name="SAPBEXresItem 2" xfId="78"/>
    <cellStyle name="SAPBEXresItem 3" xfId="159"/>
    <cellStyle name="SAPBEXresItemX" xfId="79"/>
    <cellStyle name="SAPBEXresItemX 2" xfId="80"/>
    <cellStyle name="SAPBEXresItemX 3" xfId="160"/>
    <cellStyle name="SAPBEXstdData" xfId="81"/>
    <cellStyle name="SAPBEXstdData 2" xfId="82"/>
    <cellStyle name="SAPBEXstdData 3" xfId="114"/>
    <cellStyle name="SAPBEXstdDataEmph" xfId="83"/>
    <cellStyle name="SAPBEXstdDataEmph 2" xfId="84"/>
    <cellStyle name="SAPBEXstdDataEmph 3" xfId="161"/>
    <cellStyle name="SAPBEXstdItem" xfId="3"/>
    <cellStyle name="SAPBEXstdItem 2" xfId="85"/>
    <cellStyle name="SAPBEXstdItem 3" xfId="106"/>
    <cellStyle name="SAPBEXstdItemX" xfId="86"/>
    <cellStyle name="SAPBEXstdItemX 2" xfId="87"/>
    <cellStyle name="SAPBEXstdItemX 3" xfId="162"/>
    <cellStyle name="SAPBEXtitle" xfId="88"/>
    <cellStyle name="SAPBEXtitle 2" xfId="89"/>
    <cellStyle name="SAPBEXtitle 3" xfId="163"/>
    <cellStyle name="SAPBEXunassignedItem" xfId="164"/>
    <cellStyle name="SAPBEXundefined" xfId="90"/>
    <cellStyle name="SAPBEXundefined 2" xfId="91"/>
    <cellStyle name="SAPBEXundefined 3" xfId="165"/>
    <cellStyle name="SEM-BPS-data" xfId="92"/>
    <cellStyle name="SEM-BPS-head" xfId="93"/>
    <cellStyle name="SEM-BPS-headdata" xfId="94"/>
    <cellStyle name="SEM-BPS-headkey" xfId="95"/>
    <cellStyle name="SEM-BPS-input-on" xfId="96"/>
    <cellStyle name="SEM-BPS-key" xfId="97"/>
    <cellStyle name="SEM-BPS-sub1" xfId="98"/>
    <cellStyle name="SEM-BPS-sub2" xfId="99"/>
    <cellStyle name="SEM-BPS-total" xfId="100"/>
    <cellStyle name="Sheet Title" xfId="166"/>
    <cellStyle name="ZYPLAN0507" xfId="101"/>
    <cellStyle name="zyRazdjel" xfId="10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My%20Documents\PLACE-~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O1\SMJERNICE%20FISKALNE%20POLITIKE\Na&#269;ela%202009-2011\knjige%20aktivnosti\Rebalans%20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ARHIV\Pmf60\Pmf54\BUDGET98\NELIKVIDNOS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ARHIV\Pmf63\Pmf60\Pmf54\BUDGET98\NELIKVIDNOS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infin\Zagreb_Z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"/>
      <sheetName val="NOVMIR3"/>
    </sheetNames>
    <sheetDataSet>
      <sheetData sheetId="0"/>
      <sheetData sheetId="1" refreshError="1">
        <row r="3">
          <cell r="E3" t="str">
            <v>TROŠKOVI ŽIV</v>
          </cell>
        </row>
        <row r="4">
          <cell r="E4">
            <v>100</v>
          </cell>
        </row>
        <row r="5">
          <cell r="A5" t="str">
            <v>I 1992.</v>
          </cell>
          <cell r="E5">
            <v>100</v>
          </cell>
        </row>
        <row r="6">
          <cell r="A6" t="str">
            <v>II</v>
          </cell>
          <cell r="E6">
            <v>113</v>
          </cell>
        </row>
        <row r="7">
          <cell r="A7" t="str">
            <v>III</v>
          </cell>
          <cell r="E7">
            <v>125.76899999999999</v>
          </cell>
        </row>
        <row r="8">
          <cell r="A8" t="str">
            <v>IV</v>
          </cell>
          <cell r="E8">
            <v>142.99935299999999</v>
          </cell>
        </row>
        <row r="9">
          <cell r="A9" t="str">
            <v>V</v>
          </cell>
          <cell r="E9">
            <v>177.89119513199995</v>
          </cell>
        </row>
        <row r="10">
          <cell r="A10" t="str">
            <v>VI</v>
          </cell>
          <cell r="E10">
            <v>204.57487440179995</v>
          </cell>
        </row>
        <row r="11">
          <cell r="A11" t="str">
            <v>VII</v>
          </cell>
          <cell r="E11">
            <v>245.08069953335635</v>
          </cell>
        </row>
        <row r="12">
          <cell r="A12" t="str">
            <v>VIII</v>
          </cell>
          <cell r="E12">
            <v>297.52796923349456</v>
          </cell>
        </row>
        <row r="13">
          <cell r="A13" t="str">
            <v>IX</v>
          </cell>
          <cell r="E13">
            <v>383.51355234197445</v>
          </cell>
        </row>
        <row r="14">
          <cell r="A14" t="str">
            <v>X</v>
          </cell>
          <cell r="E14">
            <v>530.01572933660862</v>
          </cell>
        </row>
        <row r="15">
          <cell r="A15" t="str">
            <v>XI</v>
          </cell>
          <cell r="E15">
            <v>683.72029084422513</v>
          </cell>
        </row>
        <row r="16">
          <cell r="A16" t="str">
            <v>XII</v>
          </cell>
          <cell r="E16">
            <v>856.70152442781398</v>
          </cell>
        </row>
        <row r="17">
          <cell r="A17" t="str">
            <v>I 1993.</v>
          </cell>
          <cell r="E17">
            <v>1127.419206147003</v>
          </cell>
        </row>
        <row r="18">
          <cell r="A18" t="str">
            <v>II</v>
          </cell>
          <cell r="E18">
            <v>1384.4707851485198</v>
          </cell>
        </row>
        <row r="19">
          <cell r="A19" t="str">
            <v>III</v>
          </cell>
          <cell r="E19">
            <v>1812.2722577594122</v>
          </cell>
        </row>
        <row r="20">
          <cell r="A20" t="str">
            <v>IV</v>
          </cell>
          <cell r="E20">
            <v>2201.9107931776862</v>
          </cell>
        </row>
        <row r="21">
          <cell r="A21" t="str">
            <v>V</v>
          </cell>
          <cell r="E21">
            <v>2717.1579187812645</v>
          </cell>
        </row>
        <row r="22">
          <cell r="A22" t="str">
            <v>VI</v>
          </cell>
          <cell r="E22">
            <v>3434.4876093395183</v>
          </cell>
        </row>
        <row r="23">
          <cell r="A23" t="str">
            <v>VII</v>
          </cell>
          <cell r="E23">
            <v>4334.3233629864717</v>
          </cell>
        </row>
        <row r="24">
          <cell r="A24" t="str">
            <v>VIII</v>
          </cell>
          <cell r="E24">
            <v>5703.9695456901964</v>
          </cell>
        </row>
        <row r="25">
          <cell r="A25" t="str">
            <v>IX</v>
          </cell>
          <cell r="E25">
            <v>7552.055678493818</v>
          </cell>
        </row>
        <row r="26">
          <cell r="A26" t="str">
            <v>X</v>
          </cell>
          <cell r="E26">
            <v>10210.379277323642</v>
          </cell>
        </row>
        <row r="27">
          <cell r="A27" t="str">
            <v>XI</v>
          </cell>
          <cell r="E27">
            <v>10424.797242147439</v>
          </cell>
        </row>
        <row r="28">
          <cell r="A28" t="str">
            <v>XII</v>
          </cell>
          <cell r="E28">
            <v>10487.346025600322</v>
          </cell>
        </row>
        <row r="29">
          <cell r="A29" t="str">
            <v>I 1994.</v>
          </cell>
          <cell r="E29">
            <v>10571.244793805125</v>
          </cell>
        </row>
        <row r="30">
          <cell r="A30" t="str">
            <v>II</v>
          </cell>
          <cell r="E30">
            <v>10476.103590660878</v>
          </cell>
        </row>
        <row r="31">
          <cell r="A31" t="str">
            <v>III</v>
          </cell>
          <cell r="E31">
            <v>10507.53190143286</v>
          </cell>
        </row>
        <row r="32">
          <cell r="A32" t="str">
            <v>IV</v>
          </cell>
          <cell r="E32">
            <v>10465.501773827127</v>
          </cell>
        </row>
        <row r="33">
          <cell r="A33" t="str">
            <v>V</v>
          </cell>
          <cell r="E33">
            <v>10632.949802208361</v>
          </cell>
        </row>
        <row r="34">
          <cell r="A34" t="str">
            <v>VI</v>
          </cell>
          <cell r="E34">
            <v>10622.316852406151</v>
          </cell>
        </row>
        <row r="35">
          <cell r="A35" t="str">
            <v>VII</v>
          </cell>
          <cell r="E35">
            <v>10664.806119815774</v>
          </cell>
        </row>
        <row r="36">
          <cell r="A36" t="str">
            <v>VIII</v>
          </cell>
          <cell r="E36">
            <v>10590.152476977064</v>
          </cell>
        </row>
        <row r="37">
          <cell r="A37" t="str">
            <v>IX</v>
          </cell>
          <cell r="E37">
            <v>10632.513086884972</v>
          </cell>
        </row>
        <row r="38">
          <cell r="A38" t="str">
            <v>X</v>
          </cell>
          <cell r="E38">
            <v>10643.145599971856</v>
          </cell>
        </row>
        <row r="39">
          <cell r="A39" t="str">
            <v>XI</v>
          </cell>
          <cell r="E39">
            <v>10653.788745571826</v>
          </cell>
        </row>
        <row r="40">
          <cell r="A40" t="str">
            <v>XII</v>
          </cell>
          <cell r="E40">
            <v>10749.672844281971</v>
          </cell>
        </row>
        <row r="41">
          <cell r="A41" t="str">
            <v>I 1995.</v>
          </cell>
          <cell r="E41">
            <v>10835.670227036228</v>
          </cell>
        </row>
        <row r="42">
          <cell r="A42" t="str">
            <v>II</v>
          </cell>
          <cell r="E42">
            <v>10944.02692930659</v>
          </cell>
        </row>
        <row r="43">
          <cell r="A43" t="str">
            <v>III</v>
          </cell>
          <cell r="E43">
            <v>10987.803037023818</v>
          </cell>
        </row>
        <row r="71">
          <cell r="U71" t="str">
            <v>VII</v>
          </cell>
          <cell r="V71">
            <v>3.5655999999999999</v>
          </cell>
          <cell r="W71">
            <v>3.5699000000000001</v>
          </cell>
          <cell r="X71">
            <v>3.5638999999999998</v>
          </cell>
        </row>
        <row r="72">
          <cell r="U72" t="str">
            <v>VIII</v>
          </cell>
          <cell r="V72">
            <v>3.5632999999999999</v>
          </cell>
          <cell r="W72">
            <v>3.5611000000000002</v>
          </cell>
          <cell r="X72">
            <v>3.5577999999999999</v>
          </cell>
        </row>
        <row r="73">
          <cell r="U73" t="str">
            <v>IX</v>
          </cell>
          <cell r="V73">
            <v>3.5508000000000002</v>
          </cell>
          <cell r="W73">
            <v>3.5495000000000001</v>
          </cell>
          <cell r="X73">
            <v>3.5436999999999999</v>
          </cell>
        </row>
        <row r="74">
          <cell r="U74" t="str">
            <v>X</v>
          </cell>
          <cell r="V74">
            <v>3.5432999999999999</v>
          </cell>
          <cell r="W74">
            <v>3.5390000000000001</v>
          </cell>
          <cell r="X74">
            <v>3.5337999999999998</v>
          </cell>
        </row>
        <row r="75">
          <cell r="U75" t="str">
            <v>XI</v>
          </cell>
          <cell r="V75">
            <v>3.5247999999999999</v>
          </cell>
          <cell r="W75">
            <v>3.5253000000000001</v>
          </cell>
          <cell r="X75">
            <v>3.5236000000000001</v>
          </cell>
        </row>
        <row r="76">
          <cell r="U76" t="str">
            <v>XII</v>
          </cell>
          <cell r="V76">
            <v>3.5270999999999999</v>
          </cell>
          <cell r="W76">
            <v>3.5234000000000001</v>
          </cell>
          <cell r="X76">
            <v>3.5196999999999998</v>
          </cell>
        </row>
        <row r="77">
          <cell r="U77" t="str">
            <v>I 98</v>
          </cell>
          <cell r="V77">
            <v>3.5148999999999999</v>
          </cell>
          <cell r="W77">
            <v>3.5104000000000002</v>
          </cell>
          <cell r="X77">
            <v>3.5154999999999998</v>
          </cell>
        </row>
        <row r="78">
          <cell r="U78" t="str">
            <v>II</v>
          </cell>
          <cell r="V78">
            <v>3.5204</v>
          </cell>
          <cell r="W78">
            <v>3.5167000000000002</v>
          </cell>
          <cell r="X78">
            <v>3.5158999999999998</v>
          </cell>
        </row>
        <row r="79">
          <cell r="U79" t="str">
            <v>III</v>
          </cell>
          <cell r="V79">
            <v>3.5232999999999999</v>
          </cell>
          <cell r="W79">
            <v>3.5247999999999999</v>
          </cell>
          <cell r="X79">
            <v>3.5259999999999998</v>
          </cell>
        </row>
        <row r="80">
          <cell r="U80" t="str">
            <v>IV</v>
          </cell>
          <cell r="V80">
            <v>3.5419999999999998</v>
          </cell>
          <cell r="W80">
            <v>3.5529000000000002</v>
          </cell>
          <cell r="X80">
            <v>3.5558000000000001</v>
          </cell>
        </row>
        <row r="81">
          <cell r="U81" t="str">
            <v>V</v>
          </cell>
          <cell r="V81">
            <v>3.5709</v>
          </cell>
          <cell r="W81">
            <v>3.5748000000000002</v>
          </cell>
          <cell r="X81">
            <v>3.6051000000000002</v>
          </cell>
        </row>
        <row r="82">
          <cell r="U82" t="str">
            <v>VI</v>
          </cell>
          <cell r="V82">
            <v>3.6251000000000002</v>
          </cell>
          <cell r="W82">
            <v>3.6293000000000002</v>
          </cell>
          <cell r="X82">
            <v>3.6315</v>
          </cell>
        </row>
        <row r="83">
          <cell r="U83" t="str">
            <v>VII</v>
          </cell>
          <cell r="V83">
            <v>3.6358000000000001</v>
          </cell>
          <cell r="W83">
            <v>3.6415000000000002</v>
          </cell>
          <cell r="X83">
            <v>3.6312000000000002</v>
          </cell>
        </row>
        <row r="84">
          <cell r="U84" t="str">
            <v>VIII</v>
          </cell>
          <cell r="V84">
            <v>3.6251000000000002</v>
          </cell>
          <cell r="W84">
            <v>3.6113</v>
          </cell>
          <cell r="X84">
            <v>3.5964</v>
          </cell>
        </row>
        <row r="85">
          <cell r="U85" t="str">
            <v>IX</v>
          </cell>
          <cell r="W85">
            <v>3.6278000000000001</v>
          </cell>
          <cell r="X85">
            <v>3.6440999999999999</v>
          </cell>
        </row>
        <row r="86">
          <cell r="U86" t="str">
            <v>X</v>
          </cell>
          <cell r="W86">
            <v>3.6996000000000002</v>
          </cell>
          <cell r="X86">
            <v>3.7141000000000002</v>
          </cell>
        </row>
        <row r="87">
          <cell r="U87" t="str">
            <v>XI</v>
          </cell>
          <cell r="W87">
            <v>3.7338</v>
          </cell>
          <cell r="X87">
            <v>3.7321</v>
          </cell>
        </row>
        <row r="88">
          <cell r="U88" t="str">
            <v>XII</v>
          </cell>
          <cell r="W88">
            <v>3.7362000000000002</v>
          </cell>
          <cell r="X88">
            <v>3.7406000000000001</v>
          </cell>
        </row>
        <row r="89">
          <cell r="U89" t="str">
            <v>I</v>
          </cell>
          <cell r="W89">
            <v>3.7435999999999998</v>
          </cell>
          <cell r="X89">
            <v>3.75</v>
          </cell>
        </row>
        <row r="92">
          <cell r="V92">
            <v>116.91336258149165</v>
          </cell>
          <cell r="W92">
            <v>116.18659522181049</v>
          </cell>
          <cell r="X92">
            <v>112.44273258660445</v>
          </cell>
          <cell r="Y92">
            <v>112.3335673116552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Defunct"/>
      <sheetName val="SAPBEXfiltersDefunct"/>
      <sheetName val="BExRepositorySheet"/>
      <sheetName val="osnovni"/>
      <sheetName val="32 materijalni rashodi"/>
      <sheetName val="31 rashodi za zaposlene"/>
      <sheetName val="55 izdaci za otplatu gl za VP"/>
      <sheetName val="54 izdaci za otplatu gl prim z"/>
      <sheetName val="53 izdaci za dionice i udjele"/>
      <sheetName val="51 izdaci za dane zajmove"/>
      <sheetName val="45 dodatna ulaganja na nefin im"/>
      <sheetName val="44 strateške zalihe"/>
      <sheetName val="43 nabava plemenitih metala..."/>
      <sheetName val="42 nabava proizvedene dug. im."/>
      <sheetName val="41 nabava neproizvedene imovine"/>
      <sheetName val="34 financijski rashodi"/>
      <sheetName val="35 subvencije"/>
      <sheetName val="36 pomoći"/>
      <sheetName val="37 socijalne naknade"/>
      <sheetName val="38 ostali rashodi"/>
      <sheetName val="subvencije poljoprivredi"/>
      <sheetName val="subvencije HŽ-u"/>
      <sheetName val="subvencije brodogradnji"/>
      <sheetName val="subvencije vodenom prometu"/>
      <sheetName val="subvencije cestovnom prometu"/>
      <sheetName val="subvencije zračnom prometu"/>
      <sheetName val="subvencije zapošljavanju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olventnost"/>
      <sheetName val="financrezultati"/>
      <sheetName val="monetarni agregati i likvidnost"/>
      <sheetName val="kamstopa"/>
      <sheetName val="pokazatelji po granama"/>
      <sheetName val="stečaj"/>
      <sheetName val="hoteli"/>
      <sheetName val="bilanstanja"/>
      <sheetName val="M1 i M4"/>
      <sheetName val="rezultati po veličini poduz."/>
      <sheetName val="Zaduženost,likvidnost"/>
      <sheetName val="odnos prihodi rashodi"/>
      <sheetName val="pokazat.fin.stabilnosti"/>
      <sheetName val="NEFTRA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olventnost"/>
      <sheetName val="financrezultati"/>
      <sheetName val="monetarni agregati i likvidnost"/>
      <sheetName val="kamstopa"/>
      <sheetName val="pokazatelji po granama"/>
      <sheetName val="stečaj"/>
      <sheetName val="hoteli"/>
      <sheetName val="bilanstanja"/>
      <sheetName val="M1 i M4"/>
      <sheetName val="rezultati po veličini poduz."/>
      <sheetName val="Zaduženost,likvidnost"/>
      <sheetName val="odnos prihodi rashodi"/>
      <sheetName val="pokazat.fin.stabilnosti"/>
      <sheetName val="NEFTRA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greb_Z"/>
    </sheetNames>
    <definedNames>
      <definedName name="IdiNa1"/>
      <definedName name="IdiNa10"/>
      <definedName name="IdiNa11"/>
      <definedName name="IdiNa12"/>
      <definedName name="IdiNa13"/>
      <definedName name="IdiNa14"/>
      <definedName name="IdiNa15"/>
      <definedName name="IdiNa16"/>
      <definedName name="IdiNa17"/>
      <definedName name="IdiNa18"/>
      <definedName name="IdiNa19"/>
      <definedName name="IdiNa2"/>
      <definedName name="IdiNa20"/>
      <definedName name="IdiNa21"/>
      <definedName name="IdiNa22"/>
      <definedName name="IdiNa23"/>
      <definedName name="IdiNa24"/>
      <definedName name="IdiNa25"/>
      <definedName name="IdiNa26"/>
      <definedName name="IdiNa27"/>
      <definedName name="IdiNa28"/>
      <definedName name="IdiNa29"/>
      <definedName name="IdiNa3"/>
      <definedName name="IdiNa30"/>
      <definedName name="IdiNa31"/>
      <definedName name="IdiNa32"/>
      <definedName name="IdiNa33"/>
      <definedName name="IdiNa34"/>
      <definedName name="IdiNa35"/>
      <definedName name="IdiNa4"/>
      <definedName name="IdiNa5"/>
      <definedName name="IdiNa6"/>
      <definedName name="IdiNa7"/>
      <definedName name="IdiNa8"/>
      <definedName name="IdiNa9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N70"/>
  <sheetViews>
    <sheetView showGridLines="0" tabSelected="1" zoomScaleNormal="100" workbookViewId="0">
      <pane xSplit="4" ySplit="5" topLeftCell="E6" activePane="bottomRight" state="frozenSplit"/>
      <selection activeCell="G28" sqref="G28"/>
      <selection pane="topRight" activeCell="G28" sqref="G28"/>
      <selection pane="bottomLeft" activeCell="G28" sqref="G28"/>
      <selection pane="bottomRight" activeCell="J2" sqref="J2"/>
    </sheetView>
  </sheetViews>
  <sheetFormatPr defaultRowHeight="15"/>
  <cols>
    <col min="1" max="1" width="5" style="9" customWidth="1"/>
    <col min="2" max="2" width="5.5703125" style="11" customWidth="1"/>
    <col min="3" max="3" width="7" style="11" customWidth="1"/>
    <col min="4" max="4" width="46.42578125" style="12" customWidth="1"/>
    <col min="5" max="6" width="16.5703125" style="13" bestFit="1" customWidth="1"/>
    <col min="7" max="7" width="9.85546875" style="14" customWidth="1"/>
    <col min="8" max="8" width="16.5703125" style="13" bestFit="1" customWidth="1"/>
    <col min="9" max="9" width="9.85546875" style="14" customWidth="1"/>
    <col min="10" max="10" width="16.5703125" style="13" bestFit="1" customWidth="1"/>
    <col min="11" max="11" width="9.85546875" style="14" customWidth="1"/>
    <col min="12" max="12" width="16.5703125" style="13" bestFit="1" customWidth="1"/>
    <col min="13" max="13" width="9.85546875" style="14" customWidth="1"/>
    <col min="14" max="14" width="14.28515625" style="15" bestFit="1" customWidth="1"/>
    <col min="15" max="16384" width="9.140625" style="15"/>
  </cols>
  <sheetData>
    <row r="1" spans="1:14" s="2" customFormat="1" ht="16.5">
      <c r="A1" s="1" t="s">
        <v>0</v>
      </c>
      <c r="C1" s="3"/>
      <c r="D1" s="4"/>
      <c r="E1" s="5"/>
      <c r="F1" s="5"/>
      <c r="G1" s="6"/>
      <c r="H1" s="5"/>
      <c r="I1" s="6"/>
      <c r="J1" s="5"/>
      <c r="K1" s="6"/>
      <c r="L1" s="5"/>
      <c r="M1" s="6"/>
    </row>
    <row r="2" spans="1:14" s="2" customFormat="1" ht="16.5">
      <c r="A2" s="1"/>
      <c r="C2" s="3"/>
      <c r="D2" s="4"/>
      <c r="E2" s="5"/>
      <c r="F2" s="5"/>
      <c r="G2" s="5"/>
      <c r="H2" s="5"/>
      <c r="I2" s="5"/>
      <c r="J2" s="5"/>
      <c r="K2" s="5"/>
      <c r="L2" s="5"/>
      <c r="M2" s="5"/>
    </row>
    <row r="3" spans="1:14" s="2" customFormat="1" ht="16.5">
      <c r="A3" s="1" t="s">
        <v>1</v>
      </c>
      <c r="C3" s="3"/>
      <c r="D3" s="4"/>
      <c r="E3" s="7"/>
      <c r="F3" s="7"/>
      <c r="G3" s="8"/>
      <c r="H3" s="7"/>
      <c r="I3" s="8"/>
      <c r="J3" s="7"/>
      <c r="K3" s="8"/>
      <c r="L3" s="7"/>
      <c r="M3" s="8"/>
    </row>
    <row r="4" spans="1:14">
      <c r="B4" s="10"/>
    </row>
    <row r="5" spans="1:14" s="21" customFormat="1" ht="42.75">
      <c r="A5" s="16" t="s">
        <v>2</v>
      </c>
      <c r="B5" s="16" t="s">
        <v>3</v>
      </c>
      <c r="C5" s="16" t="s">
        <v>4</v>
      </c>
      <c r="D5" s="17" t="s">
        <v>5</v>
      </c>
      <c r="E5" s="18" t="s">
        <v>6</v>
      </c>
      <c r="F5" s="19" t="s">
        <v>7</v>
      </c>
      <c r="G5" s="20" t="s">
        <v>8</v>
      </c>
      <c r="H5" s="19" t="s">
        <v>9</v>
      </c>
      <c r="I5" s="20" t="s">
        <v>10</v>
      </c>
      <c r="J5" s="19" t="s">
        <v>11</v>
      </c>
      <c r="K5" s="20" t="s">
        <v>12</v>
      </c>
      <c r="L5" s="19" t="s">
        <v>13</v>
      </c>
      <c r="M5" s="20" t="s">
        <v>14</v>
      </c>
    </row>
    <row r="6" spans="1:14" s="25" customFormat="1" ht="11.25">
      <c r="A6" s="22">
        <v>1</v>
      </c>
      <c r="B6" s="22">
        <v>2</v>
      </c>
      <c r="C6" s="22">
        <v>3</v>
      </c>
      <c r="D6" s="23">
        <v>4</v>
      </c>
      <c r="E6" s="24">
        <v>5</v>
      </c>
      <c r="F6" s="24">
        <v>6</v>
      </c>
      <c r="G6" s="24">
        <v>7</v>
      </c>
      <c r="H6" s="24">
        <v>8</v>
      </c>
      <c r="I6" s="24">
        <v>9</v>
      </c>
      <c r="J6" s="24">
        <v>10</v>
      </c>
      <c r="K6" s="24">
        <v>11</v>
      </c>
      <c r="L6" s="24">
        <v>12</v>
      </c>
      <c r="M6" s="24">
        <v>13</v>
      </c>
    </row>
    <row r="7" spans="1:14" s="25" customFormat="1" ht="11.25">
      <c r="A7" s="26"/>
      <c r="B7" s="26"/>
      <c r="C7" s="26"/>
      <c r="D7" s="27"/>
      <c r="E7" s="28"/>
      <c r="F7" s="28"/>
      <c r="G7" s="29"/>
      <c r="H7" s="28"/>
      <c r="I7" s="29"/>
      <c r="J7" s="28"/>
      <c r="K7" s="29"/>
      <c r="L7" s="28"/>
      <c r="M7" s="29"/>
    </row>
    <row r="8" spans="1:14" ht="14.25">
      <c r="A8" s="30" t="s">
        <v>15</v>
      </c>
      <c r="B8" s="10"/>
      <c r="C8" s="10" t="s">
        <v>16</v>
      </c>
      <c r="D8" s="31" t="s">
        <v>1</v>
      </c>
      <c r="E8" s="32">
        <f>+E9+E16+E19+E27+E31+E34+E37+E39</f>
        <v>109110878973</v>
      </c>
      <c r="F8" s="32">
        <f>+F9+F16+F19+F27+F31+F34+F37+F39</f>
        <v>115938318873</v>
      </c>
      <c r="G8" s="33">
        <f>+F8/E8*100</f>
        <v>106.3</v>
      </c>
      <c r="H8" s="32">
        <f t="shared" ref="H8:L8" si="0">+H9+H16+H19+H27+H31+H34+H37+H39</f>
        <v>121013261363</v>
      </c>
      <c r="I8" s="33">
        <f>+H8/F8*100</f>
        <v>104.4</v>
      </c>
      <c r="J8" s="32">
        <f t="shared" si="0"/>
        <v>126492713230</v>
      </c>
      <c r="K8" s="33">
        <f>+J8/H8*100</f>
        <v>104.5</v>
      </c>
      <c r="L8" s="32">
        <f t="shared" si="0"/>
        <v>131645143127</v>
      </c>
      <c r="M8" s="33">
        <f>+L8/J8*100</f>
        <v>104.1</v>
      </c>
      <c r="N8" s="32"/>
    </row>
    <row r="9" spans="1:14" ht="14.25">
      <c r="A9" s="30"/>
      <c r="B9" s="10">
        <v>61</v>
      </c>
      <c r="C9" s="10" t="s">
        <v>16</v>
      </c>
      <c r="D9" s="31" t="s">
        <v>17</v>
      </c>
      <c r="E9" s="32">
        <f>SUM(E10:E15)</f>
        <v>68014776517</v>
      </c>
      <c r="F9" s="32">
        <f>SUM(F10:F15)</f>
        <v>70967564708</v>
      </c>
      <c r="G9" s="33">
        <f t="shared" ref="G9:G41" si="1">+F9/E9*100</f>
        <v>104.3</v>
      </c>
      <c r="H9" s="32">
        <f t="shared" ref="H9:L9" si="2">SUM(H10:H15)</f>
        <v>72793220274</v>
      </c>
      <c r="I9" s="33">
        <f t="shared" ref="I9:I41" si="3">+H9/F9*100</f>
        <v>102.6</v>
      </c>
      <c r="J9" s="32">
        <f t="shared" si="2"/>
        <v>74866878464</v>
      </c>
      <c r="K9" s="33">
        <f t="shared" ref="K9:K41" si="4">+J9/H9*100</f>
        <v>102.8</v>
      </c>
      <c r="L9" s="32">
        <f t="shared" si="2"/>
        <v>77693942783</v>
      </c>
      <c r="M9" s="33">
        <f t="shared" ref="M9:M38" si="5">+L9/J9*100</f>
        <v>103.8</v>
      </c>
      <c r="N9" s="32"/>
    </row>
    <row r="10" spans="1:14">
      <c r="C10" s="11">
        <v>611</v>
      </c>
      <c r="D10" s="12" t="s">
        <v>18</v>
      </c>
      <c r="E10" s="34">
        <v>2068143141</v>
      </c>
      <c r="F10" s="34">
        <v>2283892748</v>
      </c>
      <c r="G10" s="35">
        <f t="shared" si="1"/>
        <v>110.4</v>
      </c>
      <c r="H10" s="34">
        <v>2026519737</v>
      </c>
      <c r="I10" s="35">
        <f t="shared" si="3"/>
        <v>88.7</v>
      </c>
      <c r="J10" s="34">
        <v>2096710924</v>
      </c>
      <c r="K10" s="35">
        <f t="shared" si="4"/>
        <v>103.5</v>
      </c>
      <c r="L10" s="34">
        <v>2170278613</v>
      </c>
      <c r="M10" s="35">
        <f t="shared" si="5"/>
        <v>103.5</v>
      </c>
      <c r="N10" s="32"/>
    </row>
    <row r="11" spans="1:14">
      <c r="C11" s="11">
        <v>612</v>
      </c>
      <c r="D11" s="12" t="s">
        <v>19</v>
      </c>
      <c r="E11" s="34">
        <v>6244055333</v>
      </c>
      <c r="F11" s="34">
        <v>7223687214</v>
      </c>
      <c r="G11" s="35">
        <f t="shared" si="1"/>
        <v>115.7</v>
      </c>
      <c r="H11" s="34">
        <v>7165103284</v>
      </c>
      <c r="I11" s="35">
        <f t="shared" si="3"/>
        <v>99.2</v>
      </c>
      <c r="J11" s="34">
        <v>7309585871</v>
      </c>
      <c r="K11" s="35">
        <f t="shared" si="4"/>
        <v>102</v>
      </c>
      <c r="L11" s="34">
        <v>7583196832</v>
      </c>
      <c r="M11" s="35">
        <f t="shared" si="5"/>
        <v>103.7</v>
      </c>
      <c r="N11" s="32"/>
    </row>
    <row r="12" spans="1:14">
      <c r="C12" s="11">
        <v>613</v>
      </c>
      <c r="D12" s="12" t="s">
        <v>20</v>
      </c>
      <c r="E12" s="34">
        <v>172367524</v>
      </c>
      <c r="F12" s="34">
        <v>175107252</v>
      </c>
      <c r="G12" s="35">
        <f t="shared" si="1"/>
        <v>101.6</v>
      </c>
      <c r="H12" s="34">
        <v>59621777</v>
      </c>
      <c r="I12" s="35">
        <f t="shared" si="3"/>
        <v>34</v>
      </c>
      <c r="J12" s="34">
        <v>0</v>
      </c>
      <c r="K12" s="35"/>
      <c r="L12" s="34">
        <v>0</v>
      </c>
      <c r="M12" s="35"/>
      <c r="N12" s="32"/>
    </row>
    <row r="13" spans="1:14">
      <c r="C13" s="11">
        <v>614</v>
      </c>
      <c r="D13" s="12" t="s">
        <v>21</v>
      </c>
      <c r="E13" s="34">
        <v>59090677810</v>
      </c>
      <c r="F13" s="34">
        <v>60866996330</v>
      </c>
      <c r="G13" s="35">
        <f t="shared" si="1"/>
        <v>103</v>
      </c>
      <c r="H13" s="34">
        <v>63118706715</v>
      </c>
      <c r="I13" s="35">
        <f t="shared" si="3"/>
        <v>103.7</v>
      </c>
      <c r="J13" s="34">
        <v>65000655302</v>
      </c>
      <c r="K13" s="35">
        <f t="shared" si="4"/>
        <v>103</v>
      </c>
      <c r="L13" s="34">
        <v>67475021855</v>
      </c>
      <c r="M13" s="35">
        <f>+L13/J13*100</f>
        <v>103.8</v>
      </c>
      <c r="N13" s="32"/>
    </row>
    <row r="14" spans="1:14" s="21" customFormat="1">
      <c r="A14" s="9"/>
      <c r="B14" s="11"/>
      <c r="C14" s="11">
        <v>615</v>
      </c>
      <c r="D14" s="36" t="s">
        <v>22</v>
      </c>
      <c r="E14" s="34">
        <v>419113377</v>
      </c>
      <c r="F14" s="34">
        <v>400881164</v>
      </c>
      <c r="G14" s="35">
        <f t="shared" si="1"/>
        <v>95.6</v>
      </c>
      <c r="H14" s="34">
        <v>423268761</v>
      </c>
      <c r="I14" s="35">
        <f t="shared" si="3"/>
        <v>105.6</v>
      </c>
      <c r="J14" s="34">
        <v>459926367</v>
      </c>
      <c r="K14" s="35">
        <f t="shared" si="4"/>
        <v>108.7</v>
      </c>
      <c r="L14" s="34">
        <v>465445483</v>
      </c>
      <c r="M14" s="35">
        <f t="shared" si="5"/>
        <v>101.2</v>
      </c>
      <c r="N14" s="32"/>
    </row>
    <row r="15" spans="1:14" s="21" customFormat="1">
      <c r="A15" s="9"/>
      <c r="B15" s="11"/>
      <c r="C15" s="11">
        <v>616</v>
      </c>
      <c r="D15" s="36" t="s">
        <v>23</v>
      </c>
      <c r="E15" s="34">
        <v>20419332</v>
      </c>
      <c r="F15" s="34">
        <v>17000000</v>
      </c>
      <c r="G15" s="35">
        <f t="shared" si="1"/>
        <v>83.3</v>
      </c>
      <c r="H15" s="34">
        <v>0</v>
      </c>
      <c r="I15" s="35"/>
      <c r="J15" s="34">
        <v>0</v>
      </c>
      <c r="K15" s="35"/>
      <c r="L15" s="34">
        <v>0</v>
      </c>
      <c r="M15" s="35"/>
      <c r="N15" s="32"/>
    </row>
    <row r="16" spans="1:14" ht="14.25">
      <c r="A16" s="30"/>
      <c r="B16" s="10">
        <v>62</v>
      </c>
      <c r="C16" s="10" t="s">
        <v>16</v>
      </c>
      <c r="D16" s="31" t="s">
        <v>24</v>
      </c>
      <c r="E16" s="32">
        <f>SUM(E17:E18)</f>
        <v>22853390119</v>
      </c>
      <c r="F16" s="32">
        <f>SUM(F17:F18)</f>
        <v>22267789478</v>
      </c>
      <c r="G16" s="33">
        <f t="shared" si="1"/>
        <v>97.4</v>
      </c>
      <c r="H16" s="32">
        <f>SUM(H17:H18)</f>
        <v>23085639983</v>
      </c>
      <c r="I16" s="33">
        <f t="shared" si="3"/>
        <v>103.7</v>
      </c>
      <c r="J16" s="32">
        <f>SUM(J17:J18)</f>
        <v>23941236792</v>
      </c>
      <c r="K16" s="33">
        <f t="shared" si="4"/>
        <v>103.7</v>
      </c>
      <c r="L16" s="32">
        <f>SUM(L17:L18)</f>
        <v>24787734450</v>
      </c>
      <c r="M16" s="33">
        <f t="shared" si="5"/>
        <v>103.5</v>
      </c>
      <c r="N16" s="32"/>
    </row>
    <row r="17" spans="1:14">
      <c r="C17" s="11">
        <v>622</v>
      </c>
      <c r="D17" s="12" t="s">
        <v>25</v>
      </c>
      <c r="E17" s="37">
        <v>20916546898</v>
      </c>
      <c r="F17" s="37">
        <v>20296268307</v>
      </c>
      <c r="G17" s="35">
        <f t="shared" si="1"/>
        <v>97</v>
      </c>
      <c r="H17" s="37">
        <v>21048341946</v>
      </c>
      <c r="I17" s="35">
        <f t="shared" si="3"/>
        <v>103.7</v>
      </c>
      <c r="J17" s="37">
        <v>21819004853</v>
      </c>
      <c r="K17" s="35">
        <f t="shared" si="4"/>
        <v>103.7</v>
      </c>
      <c r="L17" s="37">
        <v>22578118601</v>
      </c>
      <c r="M17" s="35">
        <f t="shared" si="5"/>
        <v>103.5</v>
      </c>
      <c r="N17" s="32"/>
    </row>
    <row r="18" spans="1:14">
      <c r="C18" s="11">
        <v>623</v>
      </c>
      <c r="D18" s="12" t="s">
        <v>26</v>
      </c>
      <c r="E18" s="37">
        <v>1936843221</v>
      </c>
      <c r="F18" s="37">
        <v>1971521171</v>
      </c>
      <c r="G18" s="35">
        <f t="shared" si="1"/>
        <v>101.8</v>
      </c>
      <c r="H18" s="37">
        <v>2037298037</v>
      </c>
      <c r="I18" s="35">
        <f t="shared" si="3"/>
        <v>103.3</v>
      </c>
      <c r="J18" s="37">
        <v>2122231939</v>
      </c>
      <c r="K18" s="35">
        <f t="shared" si="4"/>
        <v>104.2</v>
      </c>
      <c r="L18" s="37">
        <v>2209615849</v>
      </c>
      <c r="M18" s="35">
        <f t="shared" si="5"/>
        <v>104.1</v>
      </c>
      <c r="N18" s="32"/>
    </row>
    <row r="19" spans="1:14" ht="28.5">
      <c r="A19" s="38"/>
      <c r="B19" s="39">
        <v>63</v>
      </c>
      <c r="C19" s="39"/>
      <c r="D19" s="31" t="s">
        <v>27</v>
      </c>
      <c r="E19" s="40">
        <f>SUM(E20:E26)</f>
        <v>4958317173</v>
      </c>
      <c r="F19" s="40">
        <f>SUM(F20:F26)</f>
        <v>8417611168</v>
      </c>
      <c r="G19" s="33">
        <f t="shared" si="1"/>
        <v>169.8</v>
      </c>
      <c r="H19" s="40">
        <f>SUM(H20:H26)</f>
        <v>11174359299</v>
      </c>
      <c r="I19" s="33">
        <f t="shared" si="3"/>
        <v>132.69999999999999</v>
      </c>
      <c r="J19" s="40">
        <f>SUM(J20:J26)</f>
        <v>13581618246</v>
      </c>
      <c r="K19" s="33">
        <f t="shared" si="4"/>
        <v>121.5</v>
      </c>
      <c r="L19" s="40">
        <f>SUM(L20:L26)</f>
        <v>15097398912</v>
      </c>
      <c r="M19" s="33">
        <f t="shared" si="5"/>
        <v>111.2</v>
      </c>
      <c r="N19" s="32"/>
    </row>
    <row r="20" spans="1:14">
      <c r="A20" s="11"/>
      <c r="C20" s="11">
        <v>631</v>
      </c>
      <c r="D20" s="36" t="s">
        <v>28</v>
      </c>
      <c r="E20" s="41">
        <v>111870726</v>
      </c>
      <c r="F20" s="34">
        <v>159698016</v>
      </c>
      <c r="G20" s="35">
        <f t="shared" si="1"/>
        <v>142.80000000000001</v>
      </c>
      <c r="H20" s="34">
        <v>94739099</v>
      </c>
      <c r="I20" s="35">
        <f t="shared" si="3"/>
        <v>59.3</v>
      </c>
      <c r="J20" s="34">
        <v>80002145</v>
      </c>
      <c r="K20" s="35">
        <f t="shared" si="4"/>
        <v>84.4</v>
      </c>
      <c r="L20" s="34">
        <v>334031568</v>
      </c>
      <c r="M20" s="35">
        <f t="shared" si="5"/>
        <v>417.5</v>
      </c>
      <c r="N20" s="32"/>
    </row>
    <row r="21" spans="1:14" s="45" customFormat="1" ht="30">
      <c r="A21" s="42"/>
      <c r="B21" s="43"/>
      <c r="C21" s="43">
        <v>632</v>
      </c>
      <c r="D21" s="12" t="s">
        <v>29</v>
      </c>
      <c r="E21" s="34">
        <v>4668547283</v>
      </c>
      <c r="F21" s="41">
        <v>8137183495</v>
      </c>
      <c r="G21" s="44">
        <f t="shared" si="1"/>
        <v>174.3</v>
      </c>
      <c r="H21" s="41">
        <v>10927989697</v>
      </c>
      <c r="I21" s="44">
        <f t="shared" si="3"/>
        <v>134.30000000000001</v>
      </c>
      <c r="J21" s="41">
        <v>13351701014</v>
      </c>
      <c r="K21" s="44">
        <f t="shared" si="4"/>
        <v>122.2</v>
      </c>
      <c r="L21" s="41">
        <v>14620248463</v>
      </c>
      <c r="M21" s="44">
        <f t="shared" si="5"/>
        <v>109.5</v>
      </c>
      <c r="N21" s="32"/>
    </row>
    <row r="22" spans="1:14">
      <c r="C22" s="11">
        <v>633</v>
      </c>
      <c r="D22" s="12" t="s">
        <v>30</v>
      </c>
      <c r="E22" s="37">
        <v>57837584</v>
      </c>
      <c r="F22" s="34">
        <v>58509492</v>
      </c>
      <c r="G22" s="35">
        <f t="shared" si="1"/>
        <v>101.2</v>
      </c>
      <c r="H22" s="34">
        <v>56535338</v>
      </c>
      <c r="I22" s="35">
        <f t="shared" si="3"/>
        <v>96.6</v>
      </c>
      <c r="J22" s="34">
        <v>56306940</v>
      </c>
      <c r="K22" s="35">
        <f t="shared" si="4"/>
        <v>99.6</v>
      </c>
      <c r="L22" s="34">
        <v>56621824</v>
      </c>
      <c r="M22" s="35">
        <f t="shared" si="5"/>
        <v>100.6</v>
      </c>
      <c r="N22" s="32"/>
    </row>
    <row r="23" spans="1:14" ht="30">
      <c r="C23" s="11">
        <v>634</v>
      </c>
      <c r="D23" s="12" t="s">
        <v>31</v>
      </c>
      <c r="E23" s="37">
        <v>75583603</v>
      </c>
      <c r="F23" s="37">
        <v>58636967</v>
      </c>
      <c r="G23" s="46">
        <f t="shared" si="1"/>
        <v>77.599999999999994</v>
      </c>
      <c r="H23" s="37">
        <v>70640165</v>
      </c>
      <c r="I23" s="46">
        <f t="shared" si="3"/>
        <v>120.5</v>
      </c>
      <c r="J23" s="37">
        <v>70148147</v>
      </c>
      <c r="K23" s="46">
        <f t="shared" si="4"/>
        <v>99.3</v>
      </c>
      <c r="L23" s="37">
        <v>63245057</v>
      </c>
      <c r="M23" s="46">
        <f t="shared" si="5"/>
        <v>90.2</v>
      </c>
      <c r="N23" s="32"/>
    </row>
    <row r="24" spans="1:14" ht="30">
      <c r="C24" s="47">
        <v>636</v>
      </c>
      <c r="D24" s="48" t="s">
        <v>32</v>
      </c>
      <c r="E24" s="37">
        <v>36313670</v>
      </c>
      <c r="F24" s="37">
        <v>3583198</v>
      </c>
      <c r="G24" s="46">
        <f t="shared" si="1"/>
        <v>9.9</v>
      </c>
      <c r="H24" s="37">
        <v>4200000</v>
      </c>
      <c r="I24" s="46">
        <f t="shared" si="3"/>
        <v>117.2</v>
      </c>
      <c r="J24" s="37">
        <v>3310000</v>
      </c>
      <c r="K24" s="46">
        <f t="shared" si="4"/>
        <v>78.8</v>
      </c>
      <c r="L24" s="37">
        <v>3310000</v>
      </c>
      <c r="M24" s="46">
        <f t="shared" si="5"/>
        <v>100</v>
      </c>
      <c r="N24" s="32"/>
    </row>
    <row r="25" spans="1:14" ht="30">
      <c r="C25" s="47">
        <v>638</v>
      </c>
      <c r="D25" s="48" t="s">
        <v>33</v>
      </c>
      <c r="E25" s="37">
        <v>8164307</v>
      </c>
      <c r="F25" s="37"/>
      <c r="G25" s="46"/>
      <c r="H25" s="37">
        <v>18555000</v>
      </c>
      <c r="I25" s="46"/>
      <c r="J25" s="37">
        <v>18450000</v>
      </c>
      <c r="K25" s="46"/>
      <c r="L25" s="37">
        <v>18392000</v>
      </c>
      <c r="M25" s="46"/>
      <c r="N25" s="32"/>
    </row>
    <row r="26" spans="1:14" ht="30">
      <c r="C26" s="47">
        <v>639</v>
      </c>
      <c r="D26" s="48" t="s">
        <v>34</v>
      </c>
      <c r="E26" s="37"/>
      <c r="F26" s="37"/>
      <c r="G26" s="46"/>
      <c r="H26" s="37">
        <v>1700000</v>
      </c>
      <c r="I26" s="46"/>
      <c r="J26" s="37">
        <v>1700000</v>
      </c>
      <c r="K26" s="46"/>
      <c r="L26" s="37">
        <v>1550000</v>
      </c>
      <c r="M26" s="46"/>
      <c r="N26" s="32"/>
    </row>
    <row r="27" spans="1:14" ht="14.25">
      <c r="A27" s="30"/>
      <c r="B27" s="10">
        <v>64</v>
      </c>
      <c r="C27" s="10" t="s">
        <v>16</v>
      </c>
      <c r="D27" s="31" t="s">
        <v>35</v>
      </c>
      <c r="E27" s="40">
        <f>SUM(E28:E30)</f>
        <v>2779833209</v>
      </c>
      <c r="F27" s="40">
        <f>SUM(F28:F30)</f>
        <v>3197478890</v>
      </c>
      <c r="G27" s="49">
        <f t="shared" si="1"/>
        <v>115</v>
      </c>
      <c r="H27" s="40">
        <f t="shared" ref="H27:L27" si="6">SUM(H28:H30)</f>
        <v>2722022678</v>
      </c>
      <c r="I27" s="49">
        <f t="shared" si="3"/>
        <v>85.1</v>
      </c>
      <c r="J27" s="40">
        <f t="shared" si="6"/>
        <v>2639498067</v>
      </c>
      <c r="K27" s="49">
        <f t="shared" si="4"/>
        <v>97</v>
      </c>
      <c r="L27" s="40">
        <f t="shared" si="6"/>
        <v>2516157196</v>
      </c>
      <c r="M27" s="49">
        <f t="shared" si="5"/>
        <v>95.3</v>
      </c>
      <c r="N27" s="32"/>
    </row>
    <row r="28" spans="1:14">
      <c r="C28" s="11">
        <v>641</v>
      </c>
      <c r="D28" s="12" t="s">
        <v>36</v>
      </c>
      <c r="E28" s="34">
        <v>951406965</v>
      </c>
      <c r="F28" s="34">
        <v>1711056145</v>
      </c>
      <c r="G28" s="35">
        <f t="shared" si="1"/>
        <v>179.8</v>
      </c>
      <c r="H28" s="34">
        <v>1234670558</v>
      </c>
      <c r="I28" s="35">
        <f t="shared" si="3"/>
        <v>72.2</v>
      </c>
      <c r="J28" s="34">
        <v>1111498712</v>
      </c>
      <c r="K28" s="35">
        <f t="shared" si="4"/>
        <v>90</v>
      </c>
      <c r="L28" s="34">
        <v>964509426</v>
      </c>
      <c r="M28" s="35">
        <f t="shared" si="5"/>
        <v>86.8</v>
      </c>
      <c r="N28" s="32"/>
    </row>
    <row r="29" spans="1:14">
      <c r="C29" s="11">
        <v>642</v>
      </c>
      <c r="D29" s="12" t="s">
        <v>37</v>
      </c>
      <c r="E29" s="34">
        <v>1789005798</v>
      </c>
      <c r="F29" s="34">
        <v>1455842322</v>
      </c>
      <c r="G29" s="35">
        <f t="shared" si="1"/>
        <v>81.400000000000006</v>
      </c>
      <c r="H29" s="34">
        <v>1455508650</v>
      </c>
      <c r="I29" s="35">
        <f t="shared" si="3"/>
        <v>100</v>
      </c>
      <c r="J29" s="34">
        <v>1494668737</v>
      </c>
      <c r="K29" s="35">
        <f t="shared" si="4"/>
        <v>102.7</v>
      </c>
      <c r="L29" s="34">
        <v>1516817234</v>
      </c>
      <c r="M29" s="35">
        <f t="shared" si="5"/>
        <v>101.5</v>
      </c>
      <c r="N29" s="32"/>
    </row>
    <row r="30" spans="1:14" ht="15.75">
      <c r="C30" s="47">
        <v>643</v>
      </c>
      <c r="D30" s="4" t="s">
        <v>38</v>
      </c>
      <c r="E30" s="41">
        <v>39420446</v>
      </c>
      <c r="F30" s="34">
        <v>30580423</v>
      </c>
      <c r="G30" s="35">
        <f t="shared" si="1"/>
        <v>77.599999999999994</v>
      </c>
      <c r="H30" s="34">
        <v>31843470</v>
      </c>
      <c r="I30" s="35">
        <f t="shared" si="3"/>
        <v>104.1</v>
      </c>
      <c r="J30" s="34">
        <v>33330618</v>
      </c>
      <c r="K30" s="35">
        <f t="shared" si="4"/>
        <v>104.7</v>
      </c>
      <c r="L30" s="34">
        <v>34830536</v>
      </c>
      <c r="M30" s="35">
        <f t="shared" si="5"/>
        <v>104.5</v>
      </c>
      <c r="N30" s="32"/>
    </row>
    <row r="31" spans="1:14" s="45" customFormat="1" ht="28.5">
      <c r="A31" s="50"/>
      <c r="B31" s="51">
        <v>65</v>
      </c>
      <c r="C31" s="51" t="s">
        <v>16</v>
      </c>
      <c r="D31" s="31" t="s">
        <v>39</v>
      </c>
      <c r="E31" s="40">
        <f>SUM(E32:E33)</f>
        <v>3596964691</v>
      </c>
      <c r="F31" s="52">
        <f>SUM(F32:F33)</f>
        <v>3385229148</v>
      </c>
      <c r="G31" s="53">
        <f t="shared" si="1"/>
        <v>94.1</v>
      </c>
      <c r="H31" s="52">
        <f t="shared" ref="H31:L31" si="7">SUM(H32:H33)</f>
        <v>3499702963</v>
      </c>
      <c r="I31" s="53">
        <f t="shared" si="3"/>
        <v>103.4</v>
      </c>
      <c r="J31" s="52">
        <f t="shared" si="7"/>
        <v>3585332820</v>
      </c>
      <c r="K31" s="53">
        <f t="shared" si="4"/>
        <v>102.4</v>
      </c>
      <c r="L31" s="52">
        <f t="shared" si="7"/>
        <v>3521817384</v>
      </c>
      <c r="M31" s="53">
        <f t="shared" si="5"/>
        <v>98.2</v>
      </c>
      <c r="N31" s="32"/>
    </row>
    <row r="32" spans="1:14">
      <c r="C32" s="11">
        <v>651</v>
      </c>
      <c r="D32" s="12" t="s">
        <v>40</v>
      </c>
      <c r="E32" s="34">
        <v>492251045</v>
      </c>
      <c r="F32" s="34">
        <v>489765112</v>
      </c>
      <c r="G32" s="35">
        <f t="shared" si="1"/>
        <v>99.5</v>
      </c>
      <c r="H32" s="34">
        <v>504188927</v>
      </c>
      <c r="I32" s="35">
        <f t="shared" si="3"/>
        <v>102.9</v>
      </c>
      <c r="J32" s="34">
        <v>517818784</v>
      </c>
      <c r="K32" s="35">
        <f t="shared" si="4"/>
        <v>102.7</v>
      </c>
      <c r="L32" s="34">
        <v>526353348</v>
      </c>
      <c r="M32" s="35">
        <f t="shared" si="5"/>
        <v>101.6</v>
      </c>
      <c r="N32" s="32"/>
    </row>
    <row r="33" spans="1:14">
      <c r="C33" s="11">
        <v>652</v>
      </c>
      <c r="D33" s="12" t="s">
        <v>41</v>
      </c>
      <c r="E33" s="34">
        <v>3104713646</v>
      </c>
      <c r="F33" s="34">
        <v>2895464036</v>
      </c>
      <c r="G33" s="35">
        <f t="shared" si="1"/>
        <v>93.3</v>
      </c>
      <c r="H33" s="34">
        <v>2995514036</v>
      </c>
      <c r="I33" s="35">
        <f t="shared" si="3"/>
        <v>103.5</v>
      </c>
      <c r="J33" s="34">
        <v>3067514036</v>
      </c>
      <c r="K33" s="35">
        <f t="shared" si="4"/>
        <v>102.4</v>
      </c>
      <c r="L33" s="34">
        <v>2995464036</v>
      </c>
      <c r="M33" s="35">
        <f t="shared" si="5"/>
        <v>97.7</v>
      </c>
      <c r="N33" s="32"/>
    </row>
    <row r="34" spans="1:14" ht="28.5">
      <c r="A34" s="30"/>
      <c r="B34" s="10">
        <v>66</v>
      </c>
      <c r="C34" s="10" t="s">
        <v>16</v>
      </c>
      <c r="D34" s="31" t="s">
        <v>42</v>
      </c>
      <c r="E34" s="40">
        <f>SUM(E35:E36)</f>
        <v>1177858130</v>
      </c>
      <c r="F34" s="40">
        <f>SUM(F35:F36)</f>
        <v>1289152796</v>
      </c>
      <c r="G34" s="49">
        <f t="shared" si="1"/>
        <v>109.4</v>
      </c>
      <c r="H34" s="40">
        <f t="shared" ref="H34:L34" si="8">SUM(H35:H36)</f>
        <v>1253543704</v>
      </c>
      <c r="I34" s="49">
        <f t="shared" si="3"/>
        <v>97.2</v>
      </c>
      <c r="J34" s="40">
        <f t="shared" si="8"/>
        <v>1289718877</v>
      </c>
      <c r="K34" s="49">
        <f t="shared" si="4"/>
        <v>102.9</v>
      </c>
      <c r="L34" s="40">
        <f t="shared" si="8"/>
        <v>1292466611</v>
      </c>
      <c r="M34" s="49">
        <f t="shared" si="5"/>
        <v>100.2</v>
      </c>
      <c r="N34" s="32"/>
    </row>
    <row r="35" spans="1:14" ht="15" customHeight="1">
      <c r="C35" s="11">
        <v>661</v>
      </c>
      <c r="D35" s="12" t="s">
        <v>43</v>
      </c>
      <c r="E35" s="34">
        <v>1063194490</v>
      </c>
      <c r="F35" s="34">
        <v>1223956719</v>
      </c>
      <c r="G35" s="35">
        <f t="shared" si="1"/>
        <v>115.1</v>
      </c>
      <c r="H35" s="34">
        <v>1211261114</v>
      </c>
      <c r="I35" s="35">
        <f t="shared" si="3"/>
        <v>99</v>
      </c>
      <c r="J35" s="34">
        <v>1243922834</v>
      </c>
      <c r="K35" s="35">
        <f t="shared" si="4"/>
        <v>102.7</v>
      </c>
      <c r="L35" s="34">
        <v>1246357024</v>
      </c>
      <c r="M35" s="35">
        <f t="shared" si="5"/>
        <v>100.2</v>
      </c>
      <c r="N35" s="32"/>
    </row>
    <row r="36" spans="1:14" ht="30">
      <c r="C36" s="11">
        <v>663</v>
      </c>
      <c r="D36" s="36" t="s">
        <v>44</v>
      </c>
      <c r="E36" s="34">
        <v>114663640</v>
      </c>
      <c r="F36" s="34">
        <v>65196077</v>
      </c>
      <c r="G36" s="35">
        <f t="shared" si="1"/>
        <v>56.9</v>
      </c>
      <c r="H36" s="34">
        <v>42282590</v>
      </c>
      <c r="I36" s="35">
        <f t="shared" si="3"/>
        <v>64.900000000000006</v>
      </c>
      <c r="J36" s="34">
        <v>45796043</v>
      </c>
      <c r="K36" s="35">
        <f t="shared" si="4"/>
        <v>108.3</v>
      </c>
      <c r="L36" s="34">
        <v>46109587</v>
      </c>
      <c r="M36" s="35">
        <f t="shared" si="5"/>
        <v>100.7</v>
      </c>
      <c r="N36" s="32"/>
    </row>
    <row r="37" spans="1:14" ht="28.5">
      <c r="A37" s="30"/>
      <c r="B37" s="10">
        <v>67</v>
      </c>
      <c r="C37" s="10"/>
      <c r="D37" s="31" t="s">
        <v>45</v>
      </c>
      <c r="E37" s="40">
        <f>+E38</f>
        <v>5161396772</v>
      </c>
      <c r="F37" s="40">
        <f>+F38</f>
        <v>5831201300</v>
      </c>
      <c r="G37" s="49">
        <f t="shared" si="1"/>
        <v>113</v>
      </c>
      <c r="H37" s="40">
        <f t="shared" ref="H37:L37" si="9">+H38</f>
        <v>5886143400</v>
      </c>
      <c r="I37" s="49">
        <f t="shared" si="3"/>
        <v>100.9</v>
      </c>
      <c r="J37" s="40">
        <f t="shared" si="9"/>
        <v>5974243400</v>
      </c>
      <c r="K37" s="49">
        <f t="shared" si="4"/>
        <v>101.5</v>
      </c>
      <c r="L37" s="40">
        <f t="shared" si="9"/>
        <v>6105013630</v>
      </c>
      <c r="M37" s="49">
        <f t="shared" si="5"/>
        <v>102.2</v>
      </c>
      <c r="N37" s="32"/>
    </row>
    <row r="38" spans="1:14">
      <c r="C38" s="11">
        <v>673</v>
      </c>
      <c r="D38" s="36" t="s">
        <v>46</v>
      </c>
      <c r="E38" s="34">
        <v>5161396772</v>
      </c>
      <c r="F38" s="34">
        <v>5831201300</v>
      </c>
      <c r="G38" s="35">
        <f t="shared" si="1"/>
        <v>113</v>
      </c>
      <c r="H38" s="34">
        <v>5886143400</v>
      </c>
      <c r="I38" s="35">
        <f t="shared" si="3"/>
        <v>100.9</v>
      </c>
      <c r="J38" s="34">
        <v>5974243400</v>
      </c>
      <c r="K38" s="35">
        <f t="shared" si="4"/>
        <v>101.5</v>
      </c>
      <c r="L38" s="34">
        <v>6105013630</v>
      </c>
      <c r="M38" s="35">
        <f t="shared" si="5"/>
        <v>102.2</v>
      </c>
      <c r="N38" s="32"/>
    </row>
    <row r="39" spans="1:14" s="55" customFormat="1" ht="15.75">
      <c r="A39" s="30"/>
      <c r="B39" s="10">
        <v>68</v>
      </c>
      <c r="C39" s="10"/>
      <c r="D39" s="54" t="s">
        <v>47</v>
      </c>
      <c r="E39" s="40">
        <f>SUM(E40:E41)</f>
        <v>568342362</v>
      </c>
      <c r="F39" s="40">
        <f>SUM(F40:F41)</f>
        <v>582291385</v>
      </c>
      <c r="G39" s="49">
        <f t="shared" si="1"/>
        <v>102.5</v>
      </c>
      <c r="H39" s="40">
        <f t="shared" ref="H39:L39" si="10">SUM(H40:H41)</f>
        <v>598629062</v>
      </c>
      <c r="I39" s="49">
        <f t="shared" si="3"/>
        <v>102.8</v>
      </c>
      <c r="J39" s="40">
        <f t="shared" si="10"/>
        <v>614186564</v>
      </c>
      <c r="K39" s="49">
        <f t="shared" si="4"/>
        <v>102.6</v>
      </c>
      <c r="L39" s="40">
        <f t="shared" si="10"/>
        <v>630612161</v>
      </c>
      <c r="M39" s="49">
        <f>+L39/J39*100</f>
        <v>102.7</v>
      </c>
      <c r="N39" s="32"/>
    </row>
    <row r="40" spans="1:14" ht="15.75">
      <c r="C40" s="47">
        <v>681</v>
      </c>
      <c r="D40" s="4" t="s">
        <v>48</v>
      </c>
      <c r="E40" s="37">
        <v>553595775</v>
      </c>
      <c r="F40" s="34">
        <v>565015678</v>
      </c>
      <c r="G40" s="35">
        <f t="shared" si="1"/>
        <v>102.1</v>
      </c>
      <c r="H40" s="34">
        <v>580868641</v>
      </c>
      <c r="I40" s="35">
        <f t="shared" si="3"/>
        <v>102.8</v>
      </c>
      <c r="J40" s="34">
        <v>595964575</v>
      </c>
      <c r="K40" s="35">
        <f t="shared" si="4"/>
        <v>102.6</v>
      </c>
      <c r="L40" s="34">
        <v>611902849</v>
      </c>
      <c r="M40" s="35">
        <f>+L40/J40*100</f>
        <v>102.7</v>
      </c>
      <c r="N40" s="32"/>
    </row>
    <row r="41" spans="1:14" ht="15.75">
      <c r="C41" s="11">
        <v>683</v>
      </c>
      <c r="D41" s="56" t="s">
        <v>49</v>
      </c>
      <c r="E41" s="37">
        <v>14746587</v>
      </c>
      <c r="F41" s="37">
        <v>17275707</v>
      </c>
      <c r="G41" s="46">
        <f t="shared" si="1"/>
        <v>117.2</v>
      </c>
      <c r="H41" s="37">
        <v>17760421</v>
      </c>
      <c r="I41" s="46">
        <f t="shared" si="3"/>
        <v>102.8</v>
      </c>
      <c r="J41" s="37">
        <v>18221989</v>
      </c>
      <c r="K41" s="46">
        <f t="shared" si="4"/>
        <v>102.6</v>
      </c>
      <c r="L41" s="37">
        <v>18709312</v>
      </c>
      <c r="M41" s="46">
        <f>+L41/J41*100</f>
        <v>102.7</v>
      </c>
      <c r="N41" s="32"/>
    </row>
    <row r="42" spans="1:14" ht="15.75">
      <c r="D42" s="56"/>
      <c r="F42" s="37"/>
      <c r="G42" s="46"/>
      <c r="H42" s="37"/>
      <c r="I42" s="46"/>
      <c r="J42" s="37"/>
      <c r="K42" s="46"/>
      <c r="L42" s="37"/>
      <c r="M42" s="46"/>
      <c r="N42" s="32"/>
    </row>
    <row r="43" spans="1:14" s="60" customFormat="1" ht="15.75">
      <c r="A43" s="57"/>
      <c r="B43" s="58"/>
      <c r="C43" s="58"/>
      <c r="D43" s="59"/>
      <c r="E43" s="5"/>
      <c r="F43" s="5"/>
      <c r="G43" s="6"/>
      <c r="H43" s="5"/>
      <c r="I43" s="6"/>
      <c r="J43" s="5"/>
      <c r="K43" s="6"/>
      <c r="L43" s="5"/>
      <c r="M43" s="6"/>
      <c r="N43" s="32"/>
    </row>
    <row r="44" spans="1:14" s="62" customFormat="1" ht="15.75">
      <c r="A44" s="61" t="s">
        <v>50</v>
      </c>
      <c r="C44" s="63"/>
      <c r="D44" s="64"/>
      <c r="E44" s="65"/>
      <c r="F44" s="65"/>
      <c r="G44" s="66"/>
      <c r="H44" s="65"/>
      <c r="I44" s="66"/>
      <c r="J44" s="65"/>
      <c r="K44" s="66"/>
      <c r="L44" s="65"/>
      <c r="M44" s="66"/>
      <c r="N44" s="32"/>
    </row>
    <row r="45" spans="1:14">
      <c r="B45" s="10"/>
      <c r="N45" s="32"/>
    </row>
    <row r="46" spans="1:14" s="21" customFormat="1" ht="42.75">
      <c r="A46" s="16" t="s">
        <v>2</v>
      </c>
      <c r="B46" s="16" t="s">
        <v>3</v>
      </c>
      <c r="C46" s="16" t="s">
        <v>4</v>
      </c>
      <c r="D46" s="17" t="s">
        <v>5</v>
      </c>
      <c r="E46" s="18" t="str">
        <f>+E5</f>
        <v>Izvršenje
2015.</v>
      </c>
      <c r="F46" s="19" t="str">
        <f t="shared" ref="F46:M46" si="11">+F5</f>
        <v>Plan
2016.</v>
      </c>
      <c r="G46" s="20" t="str">
        <f t="shared" si="11"/>
        <v>Indeks 6/5</v>
      </c>
      <c r="H46" s="19" t="str">
        <f t="shared" si="11"/>
        <v>Prijedlog proračuna za 2017.</v>
      </c>
      <c r="I46" s="20" t="str">
        <f t="shared" si="11"/>
        <v>Indeks 8/6</v>
      </c>
      <c r="J46" s="19" t="str">
        <f t="shared" si="11"/>
        <v>Projekcija proračuna za 2018.</v>
      </c>
      <c r="K46" s="20" t="str">
        <f t="shared" si="11"/>
        <v>Indeks 10/8</v>
      </c>
      <c r="L46" s="19" t="str">
        <f t="shared" si="11"/>
        <v>Projekcija proračuna za 2019.</v>
      </c>
      <c r="M46" s="20" t="str">
        <f t="shared" si="11"/>
        <v>Indeks 12/10</v>
      </c>
    </row>
    <row r="47" spans="1:14" s="25" customFormat="1" ht="14.25">
      <c r="A47" s="22">
        <v>1</v>
      </c>
      <c r="B47" s="22">
        <v>2</v>
      </c>
      <c r="C47" s="22">
        <v>3</v>
      </c>
      <c r="D47" s="23">
        <v>4</v>
      </c>
      <c r="E47" s="24">
        <v>5</v>
      </c>
      <c r="F47" s="24">
        <v>6</v>
      </c>
      <c r="G47" s="24">
        <v>7</v>
      </c>
      <c r="H47" s="24">
        <v>8</v>
      </c>
      <c r="I47" s="24">
        <v>9</v>
      </c>
      <c r="J47" s="24">
        <v>10</v>
      </c>
      <c r="K47" s="24">
        <v>11</v>
      </c>
      <c r="L47" s="24">
        <v>12</v>
      </c>
      <c r="M47" s="24">
        <v>13</v>
      </c>
      <c r="N47" s="32"/>
    </row>
    <row r="48" spans="1:14" s="25" customFormat="1" ht="14.25">
      <c r="A48" s="26"/>
      <c r="B48" s="26"/>
      <c r="C48" s="26"/>
      <c r="D48" s="27"/>
      <c r="E48" s="28"/>
      <c r="F48" s="28"/>
      <c r="G48" s="29"/>
      <c r="H48" s="28"/>
      <c r="I48" s="29"/>
      <c r="J48" s="28"/>
      <c r="K48" s="29"/>
      <c r="L48" s="28"/>
      <c r="M48" s="29"/>
      <c r="N48" s="32"/>
    </row>
    <row r="49" spans="1:14" s="21" customFormat="1" ht="28.5">
      <c r="A49" s="30" t="s">
        <v>51</v>
      </c>
      <c r="B49" s="10"/>
      <c r="C49" s="10" t="s">
        <v>16</v>
      </c>
      <c r="D49" s="67" t="s">
        <v>50</v>
      </c>
      <c r="E49" s="32">
        <f>+E50+E53+E61+E59</f>
        <v>645008947</v>
      </c>
      <c r="F49" s="32">
        <f>+F50+F53+F61+F59</f>
        <v>433732192</v>
      </c>
      <c r="G49" s="33">
        <f t="shared" ref="G49:G62" si="12">+F49/E49*100</f>
        <v>67.2</v>
      </c>
      <c r="H49" s="32">
        <f>+H50+H53+H61+H59</f>
        <v>560395000</v>
      </c>
      <c r="I49" s="33">
        <f t="shared" ref="I49:I62" si="13">+H49/F49*100</f>
        <v>129.19999999999999</v>
      </c>
      <c r="J49" s="32">
        <f>+J50+J53+J61+J59</f>
        <v>824795000</v>
      </c>
      <c r="K49" s="33">
        <f t="shared" ref="K49:K54" si="14">+J49/H49*100</f>
        <v>147.19999999999999</v>
      </c>
      <c r="L49" s="32">
        <f>+L50+L53+L61+L59</f>
        <v>658830000</v>
      </c>
      <c r="M49" s="33">
        <f t="shared" ref="M49:M61" si="15">+L49/J49*100</f>
        <v>79.900000000000006</v>
      </c>
      <c r="N49" s="32"/>
    </row>
    <row r="50" spans="1:14" ht="28.5">
      <c r="A50" s="30"/>
      <c r="B50" s="10">
        <v>71</v>
      </c>
      <c r="C50" s="10" t="s">
        <v>16</v>
      </c>
      <c r="D50" s="31" t="s">
        <v>52</v>
      </c>
      <c r="E50" s="68">
        <f>+E51+E52</f>
        <v>54303023</v>
      </c>
      <c r="F50" s="32">
        <f>+F51+F52</f>
        <v>58384856</v>
      </c>
      <c r="G50" s="33">
        <f t="shared" si="12"/>
        <v>107.5</v>
      </c>
      <c r="H50" s="32">
        <f>+H51+H52</f>
        <v>40000000</v>
      </c>
      <c r="I50" s="33">
        <f t="shared" si="13"/>
        <v>68.5</v>
      </c>
      <c r="J50" s="32">
        <f>+J51+J52</f>
        <v>42000000</v>
      </c>
      <c r="K50" s="33">
        <f>+J50/H50*100</f>
        <v>105</v>
      </c>
      <c r="L50" s="32">
        <f>+L51+L52</f>
        <v>44000000</v>
      </c>
      <c r="M50" s="33">
        <f t="shared" si="15"/>
        <v>104.8</v>
      </c>
      <c r="N50" s="32"/>
    </row>
    <row r="51" spans="1:14" ht="30">
      <c r="C51" s="11">
        <v>711</v>
      </c>
      <c r="D51" s="36" t="s">
        <v>53</v>
      </c>
      <c r="E51" s="34">
        <v>54162540</v>
      </c>
      <c r="F51" s="34">
        <v>58384856</v>
      </c>
      <c r="G51" s="35">
        <f t="shared" si="12"/>
        <v>107.8</v>
      </c>
      <c r="H51" s="34">
        <f>40000000-H52</f>
        <v>39800000</v>
      </c>
      <c r="I51" s="35">
        <f t="shared" si="13"/>
        <v>68.2</v>
      </c>
      <c r="J51" s="34">
        <f>42000000-200000</f>
        <v>41800000</v>
      </c>
      <c r="K51" s="35">
        <f>+J51/H51*100</f>
        <v>105</v>
      </c>
      <c r="L51" s="34">
        <f>44000000-200000</f>
        <v>43800000</v>
      </c>
      <c r="M51" s="35">
        <f t="shared" si="15"/>
        <v>104.8</v>
      </c>
      <c r="N51" s="32"/>
    </row>
    <row r="52" spans="1:14">
      <c r="C52" s="11">
        <v>712</v>
      </c>
      <c r="D52" s="36" t="s">
        <v>54</v>
      </c>
      <c r="E52" s="34">
        <v>140483</v>
      </c>
      <c r="F52" s="34"/>
      <c r="G52" s="35"/>
      <c r="H52" s="34">
        <v>200000</v>
      </c>
      <c r="I52" s="35"/>
      <c r="J52" s="34">
        <v>200000</v>
      </c>
      <c r="K52" s="35"/>
      <c r="L52" s="34">
        <v>200000</v>
      </c>
      <c r="M52" s="35"/>
      <c r="N52" s="32"/>
    </row>
    <row r="53" spans="1:14" s="45" customFormat="1" ht="28.5">
      <c r="A53" s="50"/>
      <c r="B53" s="51">
        <v>72</v>
      </c>
      <c r="C53" s="51" t="s">
        <v>16</v>
      </c>
      <c r="D53" s="31" t="s">
        <v>55</v>
      </c>
      <c r="E53" s="69">
        <f>SUM(E54:E58)</f>
        <v>311300889</v>
      </c>
      <c r="F53" s="69">
        <f>SUM(F54:F58)</f>
        <v>350694168</v>
      </c>
      <c r="G53" s="70">
        <f t="shared" si="12"/>
        <v>112.7</v>
      </c>
      <c r="H53" s="69">
        <f t="shared" ref="H53:L53" si="16">SUM(H54:H58)</f>
        <v>459320000</v>
      </c>
      <c r="I53" s="70">
        <f t="shared" si="13"/>
        <v>131</v>
      </c>
      <c r="J53" s="69">
        <f t="shared" si="16"/>
        <v>691720000</v>
      </c>
      <c r="K53" s="70">
        <f>+J53/H53*100</f>
        <v>150.6</v>
      </c>
      <c r="L53" s="69">
        <f t="shared" si="16"/>
        <v>523755000</v>
      </c>
      <c r="M53" s="70">
        <f t="shared" si="15"/>
        <v>75.7</v>
      </c>
      <c r="N53" s="32"/>
    </row>
    <row r="54" spans="1:14">
      <c r="C54" s="11">
        <v>721</v>
      </c>
      <c r="D54" s="38" t="s">
        <v>56</v>
      </c>
      <c r="E54" s="34">
        <v>306902897</v>
      </c>
      <c r="F54" s="34">
        <v>316653045</v>
      </c>
      <c r="G54" s="35">
        <f t="shared" si="12"/>
        <v>103.2</v>
      </c>
      <c r="H54" s="34">
        <v>320000000</v>
      </c>
      <c r="I54" s="35">
        <f t="shared" si="13"/>
        <v>101.1</v>
      </c>
      <c r="J54" s="34">
        <v>340000000</v>
      </c>
      <c r="K54" s="35">
        <f t="shared" si="14"/>
        <v>106.3</v>
      </c>
      <c r="L54" s="34">
        <v>350000000</v>
      </c>
      <c r="M54" s="35">
        <f t="shared" si="15"/>
        <v>102.9</v>
      </c>
      <c r="N54" s="32"/>
    </row>
    <row r="55" spans="1:14">
      <c r="C55" s="11">
        <v>722</v>
      </c>
      <c r="D55" s="12" t="s">
        <v>57</v>
      </c>
      <c r="E55" s="34">
        <v>472375</v>
      </c>
      <c r="F55" s="34">
        <v>29342000</v>
      </c>
      <c r="G55" s="35">
        <f t="shared" si="12"/>
        <v>6211.6</v>
      </c>
      <c r="H55" s="34">
        <v>136500000</v>
      </c>
      <c r="I55" s="35">
        <f t="shared" si="13"/>
        <v>465.2</v>
      </c>
      <c r="J55" s="34">
        <v>348000000</v>
      </c>
      <c r="K55" s="35">
        <f>+J55/H55*100</f>
        <v>254.9</v>
      </c>
      <c r="L55" s="34">
        <v>170000000</v>
      </c>
      <c r="M55" s="35">
        <f t="shared" si="15"/>
        <v>48.9</v>
      </c>
      <c r="N55" s="32"/>
    </row>
    <row r="56" spans="1:14">
      <c r="C56" s="11">
        <v>723</v>
      </c>
      <c r="D56" s="12" t="s">
        <v>58</v>
      </c>
      <c r="E56" s="34">
        <v>3724762</v>
      </c>
      <c r="F56" s="34">
        <v>3712626</v>
      </c>
      <c r="G56" s="35">
        <f t="shared" si="12"/>
        <v>99.7</v>
      </c>
      <c r="H56" s="34">
        <v>2000000</v>
      </c>
      <c r="I56" s="35">
        <f t="shared" si="13"/>
        <v>53.9</v>
      </c>
      <c r="J56" s="34">
        <v>3000000</v>
      </c>
      <c r="K56" s="35">
        <f>+J56/H56*100</f>
        <v>150</v>
      </c>
      <c r="L56" s="34">
        <v>3000000</v>
      </c>
      <c r="M56" s="35">
        <f>+L56/J56*100</f>
        <v>100</v>
      </c>
      <c r="N56" s="32"/>
    </row>
    <row r="57" spans="1:14" ht="30">
      <c r="C57" s="11">
        <v>725</v>
      </c>
      <c r="D57" s="12" t="s">
        <v>59</v>
      </c>
      <c r="E57" s="34">
        <v>200855</v>
      </c>
      <c r="F57" s="34">
        <v>126470</v>
      </c>
      <c r="G57" s="35">
        <f t="shared" si="12"/>
        <v>63</v>
      </c>
      <c r="H57" s="34">
        <v>120000</v>
      </c>
      <c r="I57" s="35">
        <f t="shared" si="13"/>
        <v>94.9</v>
      </c>
      <c r="J57" s="34">
        <v>20000</v>
      </c>
      <c r="K57" s="35">
        <f>+J57/H57*100</f>
        <v>16.7</v>
      </c>
      <c r="L57" s="34">
        <v>55000</v>
      </c>
      <c r="M57" s="35">
        <f>+L57/J57*100</f>
        <v>275</v>
      </c>
      <c r="N57" s="32"/>
    </row>
    <row r="58" spans="1:14" ht="15" customHeight="1">
      <c r="C58" s="11">
        <v>726</v>
      </c>
      <c r="D58" s="12" t="s">
        <v>60</v>
      </c>
      <c r="E58" s="34"/>
      <c r="F58" s="34">
        <f>858492+1535</f>
        <v>860027</v>
      </c>
      <c r="G58" s="35"/>
      <c r="H58" s="34">
        <v>700000</v>
      </c>
      <c r="I58" s="35">
        <f t="shared" si="13"/>
        <v>81.400000000000006</v>
      </c>
      <c r="J58" s="34">
        <v>700000</v>
      </c>
      <c r="K58" s="35">
        <f>+J58/H58*100</f>
        <v>100</v>
      </c>
      <c r="L58" s="34">
        <v>700000</v>
      </c>
      <c r="M58" s="35">
        <f t="shared" si="15"/>
        <v>100</v>
      </c>
      <c r="N58" s="32"/>
    </row>
    <row r="59" spans="1:14" s="21" customFormat="1" ht="28.5">
      <c r="A59" s="30"/>
      <c r="B59" s="10">
        <v>73</v>
      </c>
      <c r="C59" s="10"/>
      <c r="D59" s="67" t="s">
        <v>61</v>
      </c>
      <c r="E59" s="32">
        <f>+E60</f>
        <v>715218</v>
      </c>
      <c r="F59" s="32">
        <f>+F60</f>
        <v>0</v>
      </c>
      <c r="G59" s="33">
        <f t="shared" si="12"/>
        <v>0</v>
      </c>
      <c r="H59" s="32">
        <f>+H60</f>
        <v>0</v>
      </c>
      <c r="I59" s="35"/>
      <c r="J59" s="32">
        <f>+J60</f>
        <v>0</v>
      </c>
      <c r="K59" s="35"/>
      <c r="L59" s="32">
        <f>+L60</f>
        <v>0</v>
      </c>
      <c r="M59" s="35"/>
      <c r="N59" s="32"/>
    </row>
    <row r="60" spans="1:14" ht="30">
      <c r="D60" s="12" t="s">
        <v>61</v>
      </c>
      <c r="E60" s="34">
        <v>715218</v>
      </c>
      <c r="F60" s="34"/>
      <c r="G60" s="35"/>
      <c r="H60" s="34"/>
      <c r="I60" s="35"/>
      <c r="J60" s="34"/>
      <c r="K60" s="35"/>
      <c r="L60" s="34"/>
      <c r="M60" s="35"/>
      <c r="N60" s="32"/>
    </row>
    <row r="61" spans="1:14" s="21" customFormat="1" ht="28.5">
      <c r="A61" s="30"/>
      <c r="B61" s="10">
        <v>74</v>
      </c>
      <c r="C61" s="10" t="s">
        <v>16</v>
      </c>
      <c r="D61" s="67" t="s">
        <v>62</v>
      </c>
      <c r="E61" s="32">
        <f>+E62</f>
        <v>278689817</v>
      </c>
      <c r="F61" s="32">
        <f>+F62</f>
        <v>24653168</v>
      </c>
      <c r="G61" s="33">
        <f t="shared" si="12"/>
        <v>8.8000000000000007</v>
      </c>
      <c r="H61" s="32">
        <f t="shared" ref="H61:L61" si="17">+H62</f>
        <v>61075000</v>
      </c>
      <c r="I61" s="33">
        <f t="shared" si="13"/>
        <v>247.7</v>
      </c>
      <c r="J61" s="32">
        <f t="shared" si="17"/>
        <v>91075000</v>
      </c>
      <c r="K61" s="33">
        <f>+J61/H61*100</f>
        <v>149.1</v>
      </c>
      <c r="L61" s="32">
        <f t="shared" si="17"/>
        <v>91075000</v>
      </c>
      <c r="M61" s="33">
        <f t="shared" si="15"/>
        <v>100</v>
      </c>
      <c r="N61" s="32"/>
    </row>
    <row r="62" spans="1:14">
      <c r="C62" s="11">
        <v>741</v>
      </c>
      <c r="D62" s="12" t="s">
        <v>63</v>
      </c>
      <c r="E62" s="34">
        <v>278689817</v>
      </c>
      <c r="F62" s="34">
        <v>24653168</v>
      </c>
      <c r="G62" s="35">
        <f t="shared" si="12"/>
        <v>8.8000000000000007</v>
      </c>
      <c r="H62" s="34">
        <v>61075000</v>
      </c>
      <c r="I62" s="35">
        <f t="shared" si="13"/>
        <v>247.7</v>
      </c>
      <c r="J62" s="34">
        <v>91075000</v>
      </c>
      <c r="K62" s="35">
        <f>+J62/H62*100</f>
        <v>149.1</v>
      </c>
      <c r="L62" s="34">
        <v>91075000</v>
      </c>
      <c r="M62" s="35">
        <f>+L62/J62*100</f>
        <v>100</v>
      </c>
      <c r="N62" s="32"/>
    </row>
    <row r="64" spans="1:14" s="73" customFormat="1">
      <c r="A64" s="30"/>
      <c r="B64" s="10"/>
      <c r="C64" s="10"/>
      <c r="D64" s="50"/>
      <c r="E64" s="71"/>
      <c r="F64" s="71"/>
      <c r="G64" s="72"/>
      <c r="H64" s="71"/>
      <c r="I64" s="72"/>
      <c r="J64" s="71"/>
      <c r="K64" s="72"/>
      <c r="L64" s="71"/>
      <c r="M64" s="72"/>
    </row>
    <row r="66" spans="5:13">
      <c r="E66" s="74"/>
      <c r="F66" s="74"/>
      <c r="G66" s="75"/>
      <c r="H66" s="74"/>
      <c r="I66" s="75"/>
      <c r="J66" s="74"/>
      <c r="K66" s="75"/>
      <c r="L66" s="74"/>
      <c r="M66" s="75"/>
    </row>
    <row r="67" spans="5:13">
      <c r="E67" s="74"/>
      <c r="F67" s="74"/>
      <c r="G67" s="75"/>
      <c r="H67" s="74"/>
      <c r="I67" s="75"/>
      <c r="J67" s="74"/>
      <c r="K67" s="75"/>
      <c r="L67" s="74"/>
      <c r="M67" s="75"/>
    </row>
    <row r="68" spans="5:13">
      <c r="E68" s="74"/>
      <c r="F68" s="74"/>
      <c r="G68" s="75"/>
      <c r="H68" s="74"/>
      <c r="I68" s="75"/>
      <c r="J68" s="74"/>
      <c r="K68" s="75"/>
      <c r="L68" s="74"/>
      <c r="M68" s="75"/>
    </row>
    <row r="70" spans="5:13">
      <c r="E70" s="76"/>
      <c r="F70" s="76"/>
      <c r="G70" s="77"/>
      <c r="H70" s="76"/>
      <c r="I70" s="77"/>
      <c r="J70" s="76"/>
      <c r="K70" s="77"/>
      <c r="L70" s="76"/>
      <c r="M70" s="77"/>
    </row>
  </sheetData>
  <printOptions horizontalCentered="1"/>
  <pageMargins left="0.19685039370078741" right="0.19685039370078741" top="0.19685039370078741" bottom="0.19685039370078741" header="0" footer="0"/>
  <pageSetup paperSize="9" scale="69" firstPageNumber="2" orientation="landscape" useFirstPageNumber="1" r:id="rId1"/>
  <headerFooter alignWithMargins="0">
    <oddHeader xml:space="preserve">&amp;L&amp;"Times New Roman,Bold"&amp;18    </oddHeader>
    <oddFooter>&amp;R&amp;P</oddFooter>
  </headerFooter>
  <rowBreaks count="2" manualBreakCount="2">
    <brk id="41" max="12" man="1"/>
    <brk id="62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3. PRIHODI DP - 3 razina</vt:lpstr>
      <vt:lpstr>'3. PRIHODI DP - 3 razina'!Podrucje_ispisa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</dc:creator>
  <cp:lastModifiedBy>mfkor</cp:lastModifiedBy>
  <cp:lastPrinted>2016-12-07T00:49:04Z</cp:lastPrinted>
  <dcterms:created xsi:type="dcterms:W3CDTF">2016-12-06T16:16:04Z</dcterms:created>
  <dcterms:modified xsi:type="dcterms:W3CDTF">2016-12-07T01:12:14Z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3. Plan prihoda 2017 - 2019.xlsx</vt:lpwstr>
  </property>
</Properties>
</file>