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" sheetId="3" r:id="rId3"/>
    <sheet name="račun financiranja" sheetId="4" r:id="rId4"/>
    <sheet name="posebni dio " sheetId="5" r:id="rId5"/>
  </sheets>
  <definedNames>
    <definedName name="_xlnm.Print_Titles" localSheetId="4">'posebni dio '!$2:$3</definedName>
    <definedName name="_xlnm.Print_Titles" localSheetId="3">'račun financiranja'!$2:$2</definedName>
    <definedName name="_xlnm.Print_Titles" localSheetId="2">'rashodi'!$2:$2</definedName>
    <definedName name="_xlnm.Print_Area" localSheetId="0">'bilanca'!$A$3:$I$30</definedName>
    <definedName name="_xlnm.Print_Area" localSheetId="4">'posebni dio '!$A$1:$E$82</definedName>
    <definedName name="_xlnm.Print_Area" localSheetId="1">'prihodi'!$A$1:$H$13</definedName>
    <definedName name="_xlnm.Print_Area" localSheetId="3">'račun financiranja'!$A$1:$H$15</definedName>
    <definedName name="_xlnm.Print_Area" localSheetId="2">'rashodi'!$A$1:$H$80</definedName>
  </definedNames>
  <calcPr fullCalcOnLoad="1"/>
</workbook>
</file>

<file path=xl/sharedStrings.xml><?xml version="1.0" encoding="utf-8"?>
<sst xmlns="http://schemas.openxmlformats.org/spreadsheetml/2006/main" count="240" uniqueCount="146">
  <si>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</si>
  <si>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</si>
  <si>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</si>
  <si>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</si>
  <si>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</si>
  <si>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</si>
  <si>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</si>
  <si>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</si>
  <si>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</si>
  <si>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</si>
  <si>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</si>
  <si>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</si>
  <si>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</si>
  <si>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</si>
  <si>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</si>
  <si>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</si>
  <si>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</si>
  <si>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</si>
  <si>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</si>
  <si>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</si>
  <si>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</si>
  <si>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Subvencije trgovačkim društvima, obrtnicima, malim i srednjim poduzetnicima</t>
  </si>
  <si>
    <t>3632</t>
  </si>
  <si>
    <t>Tekuće donacije u novcu</t>
  </si>
  <si>
    <t>Kapitalne donacije građanima i kućanstvima</t>
  </si>
  <si>
    <t>Rashodi za nabavu proizvedene dugotrajne imovine</t>
  </si>
  <si>
    <t>Građevinski objekti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</si>
  <si>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</si>
  <si>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</si>
  <si>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</si>
  <si>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</si>
  <si>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</si>
  <si>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</si>
  <si>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</si>
  <si>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</si>
  <si>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</si>
  <si>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</si>
  <si>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</si>
  <si>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</si>
  <si>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</si>
  <si>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</si>
  <si>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</si>
  <si>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</si>
  <si>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</si>
  <si>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</si>
  <si>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</si>
  <si>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>Naziv prihoda</t>
  </si>
  <si>
    <t>B. RAČUN FINANCIRANJA</t>
  </si>
  <si>
    <t>Prihodi od administrativnih pristojbi i po posebnim propisima</t>
  </si>
  <si>
    <t>Ostali nespomenuti prihodi</t>
  </si>
  <si>
    <t>Tekuće donacije</t>
  </si>
  <si>
    <t>Kapitalne donacije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</si>
  <si>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</si>
  <si>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</si>
  <si>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</si>
  <si>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</si>
  <si>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</si>
  <si>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</si>
  <si>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</si>
  <si>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</si>
  <si>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</si>
  <si>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</si>
  <si>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</si>
  <si>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</si>
  <si>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</si>
  <si>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</si>
  <si>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</si>
  <si>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</si>
  <si>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</si>
  <si>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</si>
  <si>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</si>
  <si>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</si>
  <si>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</si>
  <si>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</si>
  <si>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</si>
  <si>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Članarine</t>
  </si>
  <si>
    <t>Pomoći dane u  inozemstvo i unutar opće države</t>
  </si>
  <si>
    <t>Pomoći unutar opće države</t>
  </si>
  <si>
    <t>Kapitalne pomoći unutar opće države</t>
  </si>
  <si>
    <t>Ostali rashodi</t>
  </si>
  <si>
    <t>RASHODI ZA NABAVU NEFINANCIJSKE IMOVINE</t>
  </si>
  <si>
    <t>4262</t>
  </si>
  <si>
    <t xml:space="preserve">                                  NETO FINANCIRANJE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</si>
  <si>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</si>
  <si>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</si>
  <si>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</si>
  <si>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NETO FINANCIRANJE</t>
  </si>
  <si>
    <t>Naziv rashoda</t>
  </si>
  <si>
    <t>Ostali financijski rashodi</t>
  </si>
  <si>
    <t>Bankarske usluge i usluge platnog prometa</t>
  </si>
  <si>
    <t>Negativne tečajne razlike i valutna klauzula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</si>
  <si>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</si>
  <si>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</si>
  <si>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</si>
  <si>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</si>
  <si>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</si>
  <si>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</si>
  <si>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</si>
  <si>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</si>
  <si>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</si>
  <si>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</si>
  <si>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</si>
  <si>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</si>
  <si>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Dani zajmovi drugim razinama vlasti</t>
  </si>
  <si>
    <t>PROGRAMI I PROJEKTI ENERGETSKE UČINKOVITOSTI</t>
  </si>
  <si>
    <t>Ostale pristojbe</t>
  </si>
  <si>
    <t>Izdaci za dane zajmove, trgovačkim društvima, obrtnicima, malo i srednjem poduzetništvu izvan javnog sektora</t>
  </si>
  <si>
    <t xml:space="preserve">Dani zajmovi tuzemni trgovačkim društvima, obrtnicima, malom i srednjem poduzetništvu izvan javnog sektora </t>
  </si>
  <si>
    <t>Usluge tekućeg održavanja</t>
  </si>
  <si>
    <t>PROGRAMI I PROJEKTI ZA POSTUPANJE S POSEBNIM KATEGORIJAMA OTPADA</t>
  </si>
  <si>
    <t>POSTUPANJE S POSEBNIM KATEGORIJAMA OTPADA</t>
  </si>
  <si>
    <t>RASHODI  POSLOVANJA</t>
  </si>
  <si>
    <t>IZDACI ZA FINAN. IMOVINU I OTPLATE ZAJMOVA</t>
  </si>
  <si>
    <t>PRIMICI OD FINANANCIJSKE IMOVINE I ZADUŽIVANJA</t>
  </si>
  <si>
    <t>PRIHODI POSLOVANJA I PRIHODI OD PRODAJE NEFINANCIJSKE IMOVINE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</si>
  <si>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</si>
  <si>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</si>
  <si>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</si>
  <si>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</si>
  <si>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-</t>
  </si>
  <si>
    <t>Dani zajmovi trgovačkim društvima, obrtnicima, malom i srednjem poduzetništvu izvan javnog sektora</t>
  </si>
  <si>
    <t>Naknade za rad predstavničkih i izvršnih tijela, povjerenstva i sl.</t>
  </si>
  <si>
    <t>Dani zajmovi trgovačkim društvima, obrtnicima, malom i srednjem poduzetništvu izvan javnog suktora</t>
  </si>
  <si>
    <t>K2004</t>
  </si>
  <si>
    <t>K2005</t>
  </si>
  <si>
    <t>A1003</t>
  </si>
  <si>
    <t xml:space="preserve">Indeks                                </t>
  </si>
  <si>
    <t>Zatezne kamate iz obveznih odnosa i drugo</t>
  </si>
  <si>
    <t>Zatezne kamate</t>
  </si>
  <si>
    <t>B.  RASPOLOŽIVA SREDSTVA IZ PRETHODNE GODINE</t>
  </si>
  <si>
    <t>VIŠAK PRIHODA IZ PRETHODNE GODINE</t>
  </si>
  <si>
    <t>C. RAČUN FINANCIRANJA</t>
  </si>
  <si>
    <t>Prihodi po posebnim propisima</t>
  </si>
  <si>
    <t>Izdaci za dane zajmove drugim razinama vlasti</t>
  </si>
  <si>
    <t>Subvencije trgovačkim društvima u javnom sektoru</t>
  </si>
  <si>
    <t>Medicinska i laboratorijska oprema</t>
  </si>
  <si>
    <t>Poslovni objekti</t>
  </si>
  <si>
    <t>Prijevozna sredstva</t>
  </si>
  <si>
    <t xml:space="preserve"> Plan                               za 2009.</t>
  </si>
  <si>
    <t>Kapitalne pomoći trgovačkim društvima u javnom sektoru</t>
  </si>
  <si>
    <t>Primici (povrati) glavnice zajmova danih bankama i ostalim financijskim institucijama izvan javnog sektora</t>
  </si>
  <si>
    <t>Povrati zajmova danih tuzemnim bankama i ostalim financijskim institucijama izvan javnog sektora</t>
  </si>
  <si>
    <t xml:space="preserve"> OSTVARENJE FINANCIJSKOG PLANA FONDA ZA ZAŠTITU OKOLIŠA I ENERGETSKU UČINKOVITOST ZA 2009. GODINU                                                      </t>
  </si>
  <si>
    <t>Ostvarenje                   2009.</t>
  </si>
  <si>
    <t>Ostvarenje             2009.</t>
  </si>
  <si>
    <t>Administrativne (upravne) pristojbe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</si>
</sst>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3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1" applyNumberFormat="0" applyFont="0" applyAlignment="0" applyProtection="0"/>
    <xf numFmtId="0" fontId="2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1" fillId="15" borderId="2" applyNumberFormat="0" applyAlignment="0" applyProtection="0"/>
    <xf numFmtId="0" fontId="22" fillId="15" borderId="3" applyNumberFormat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17" borderId="8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8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Alignment="1" quotePrefix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1" xfId="0" applyFont="1" applyBorder="1" applyAlignment="1" quotePrefix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172" fontId="9" fillId="0" borderId="11" xfId="0" applyNumberFormat="1" applyFont="1" applyBorder="1" applyAlignment="1">
      <alignment horizontal="left" vertical="center"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12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 quotePrefix="1">
      <alignment horizontal="left"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/>
      <protection/>
    </xf>
    <xf numFmtId="2" fontId="7" fillId="0" borderId="14" xfId="0" applyNumberFormat="1" applyFont="1" applyFill="1" applyBorder="1" applyAlignment="1" applyProtection="1">
      <alignment horizontal="center"/>
      <protection/>
    </xf>
    <xf numFmtId="3" fontId="7" fillId="0" borderId="14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 applyProtection="1">
      <alignment wrapText="1"/>
      <protection/>
    </xf>
    <xf numFmtId="3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1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/>
      <protection/>
    </xf>
    <xf numFmtId="3" fontId="7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quotePrefix="1">
      <alignment horizontal="left"/>
    </xf>
    <xf numFmtId="0" fontId="14" fillId="0" borderId="11" xfId="0" applyNumberFormat="1" applyFont="1" applyFill="1" applyBorder="1" applyAlignment="1" applyProtection="1">
      <alignment/>
      <protection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3" fontId="7" fillId="0" borderId="14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/>
      <protection/>
    </xf>
    <xf numFmtId="2" fontId="7" fillId="0" borderId="14" xfId="0" applyNumberFormat="1" applyFont="1" applyBorder="1" applyAlignment="1" quotePrefix="1">
      <alignment horizontal="right"/>
    </xf>
    <xf numFmtId="3" fontId="1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0" fillId="0" borderId="11" xfId="0" applyNumberFormat="1" applyFill="1" applyBorder="1" applyAlignment="1" applyProtection="1">
      <alignment wrapText="1"/>
      <protection/>
    </xf>
    <xf numFmtId="0" fontId="0" fillId="0" borderId="15" xfId="0" applyNumberForma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quotePrefix="1">
      <alignment horizontal="left"/>
    </xf>
    <xf numFmtId="0" fontId="14" fillId="0" borderId="11" xfId="0" applyNumberFormat="1" applyFont="1" applyFill="1" applyBorder="1" applyAlignment="1" applyProtection="1">
      <alignment/>
      <protection/>
    </xf>
    <xf numFmtId="172" fontId="7" fillId="0" borderId="0" xfId="0" applyNumberFormat="1" applyFont="1" applyAlignment="1" quotePrefix="1">
      <alignment horizontal="left" vertical="center" wrapText="1"/>
    </xf>
    <xf numFmtId="172" fontId="11" fillId="0" borderId="0" xfId="0" applyNumberFormat="1" applyFont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 quotePrefix="1">
      <alignment horizontal="left" wrapText="1"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 quotePrefix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zoomScalePageLayoutView="0" workbookViewId="0" topLeftCell="A3">
      <selection activeCell="A23" sqref="A23:E23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39" customWidth="1"/>
    <col min="5" max="5" width="43.421875" style="0" customWidth="1"/>
    <col min="6" max="6" width="13.57421875" style="5" hidden="1" customWidth="1"/>
    <col min="7" max="7" width="14.00390625" style="0" customWidth="1"/>
    <col min="8" max="8" width="14.421875" style="123" customWidth="1"/>
    <col min="9" max="9" width="7.8515625" style="0" customWidth="1"/>
  </cols>
  <sheetData>
    <row r="1" spans="1:6" ht="12.75" customHeight="1" hidden="1">
      <c r="A1" s="182" t="s">
        <v>2</v>
      </c>
      <c r="B1" s="173"/>
      <c r="C1" s="173"/>
      <c r="D1" s="173"/>
      <c r="E1" s="173"/>
      <c r="F1" s="173"/>
    </row>
    <row r="2" spans="1:6" ht="27.75" customHeight="1" hidden="1">
      <c r="A2" s="173"/>
      <c r="B2" s="173"/>
      <c r="C2" s="173"/>
      <c r="D2" s="173"/>
      <c r="E2" s="173"/>
      <c r="F2" s="173"/>
    </row>
    <row r="3" spans="1:9" ht="27.75" customHeight="1">
      <c r="A3" s="183" t="s">
        <v>142</v>
      </c>
      <c r="B3" s="184"/>
      <c r="C3" s="184"/>
      <c r="D3" s="184"/>
      <c r="E3" s="184"/>
      <c r="F3" s="184"/>
      <c r="G3" s="185"/>
      <c r="H3" s="185"/>
      <c r="I3" s="185"/>
    </row>
    <row r="4" spans="1:9" ht="27.75" customHeight="1">
      <c r="A4" s="184"/>
      <c r="B4" s="184"/>
      <c r="C4" s="184"/>
      <c r="D4" s="184"/>
      <c r="E4" s="184"/>
      <c r="F4" s="184"/>
      <c r="G4" s="185"/>
      <c r="H4" s="185"/>
      <c r="I4" s="185"/>
    </row>
    <row r="5" spans="1:9" s="59" customFormat="1" ht="24" customHeight="1">
      <c r="A5" s="171" t="s">
        <v>100</v>
      </c>
      <c r="B5" s="186"/>
      <c r="C5" s="186"/>
      <c r="D5" s="186"/>
      <c r="E5" s="186"/>
      <c r="F5" s="187"/>
      <c r="G5" s="187"/>
      <c r="H5" s="188"/>
      <c r="I5" s="188"/>
    </row>
    <row r="6" spans="1:9" s="5" customFormat="1" ht="24" customHeight="1">
      <c r="A6" s="189" t="s">
        <v>8</v>
      </c>
      <c r="B6" s="178"/>
      <c r="C6" s="178"/>
      <c r="D6" s="178"/>
      <c r="E6" s="178"/>
      <c r="F6" s="187"/>
      <c r="G6" s="187"/>
      <c r="H6" s="188"/>
      <c r="I6" s="188"/>
    </row>
    <row r="7" spans="1:8" s="5" customFormat="1" ht="12.75" customHeight="1">
      <c r="A7" s="58"/>
      <c r="B7" s="57"/>
      <c r="C7" s="57"/>
      <c r="D7" s="57"/>
      <c r="E7" s="57"/>
      <c r="F7" s="21"/>
      <c r="H7" s="6"/>
    </row>
    <row r="8" spans="1:9" s="5" customFormat="1" ht="27.75" customHeight="1">
      <c r="A8" s="114"/>
      <c r="B8" s="115"/>
      <c r="C8" s="115"/>
      <c r="D8" s="116"/>
      <c r="E8" s="77"/>
      <c r="F8" s="48"/>
      <c r="G8" s="130" t="s">
        <v>138</v>
      </c>
      <c r="H8" s="164" t="s">
        <v>143</v>
      </c>
      <c r="I8" s="149" t="s">
        <v>126</v>
      </c>
    </row>
    <row r="9" spans="1:9" s="5" customFormat="1" ht="22.5" customHeight="1">
      <c r="A9" s="162" t="s">
        <v>42</v>
      </c>
      <c r="B9" s="163"/>
      <c r="C9" s="163"/>
      <c r="D9" s="163"/>
      <c r="E9" s="163"/>
      <c r="F9" s="165"/>
      <c r="G9" s="131">
        <f>prihodi!F4</f>
        <v>1129735000</v>
      </c>
      <c r="H9" s="166">
        <f>prihodi!G4</f>
        <v>1168577906.91</v>
      </c>
      <c r="I9" s="132">
        <f>H9/G9*100</f>
        <v>103.43823170123967</v>
      </c>
    </row>
    <row r="10" spans="1:9" s="5" customFormat="1" ht="22.5" customHeight="1">
      <c r="A10" s="162" t="s">
        <v>39</v>
      </c>
      <c r="B10" s="163"/>
      <c r="C10" s="163"/>
      <c r="D10" s="163"/>
      <c r="E10" s="163"/>
      <c r="F10" s="165"/>
      <c r="G10" s="135">
        <v>0</v>
      </c>
      <c r="H10" s="135">
        <v>0</v>
      </c>
      <c r="I10" s="169" t="s">
        <v>119</v>
      </c>
    </row>
    <row r="11" spans="1:9" s="5" customFormat="1" ht="22.5" customHeight="1">
      <c r="A11" s="162" t="s">
        <v>111</v>
      </c>
      <c r="B11" s="163"/>
      <c r="C11" s="163"/>
      <c r="D11" s="163"/>
      <c r="E11" s="163"/>
      <c r="F11" s="167"/>
      <c r="G11" s="166">
        <f>rashodi!F3</f>
        <v>898792569</v>
      </c>
      <c r="H11" s="166">
        <f>rashodi!G3</f>
        <v>1159521332.85</v>
      </c>
      <c r="I11" s="168">
        <f>H11/G11*100</f>
        <v>129.0087805398845</v>
      </c>
    </row>
    <row r="12" spans="1:9" s="5" customFormat="1" ht="22.5" customHeight="1">
      <c r="A12" s="162" t="s">
        <v>40</v>
      </c>
      <c r="B12" s="163"/>
      <c r="C12" s="163"/>
      <c r="D12" s="163"/>
      <c r="E12" s="163"/>
      <c r="F12" s="167"/>
      <c r="G12" s="166">
        <f>rashodi!F70</f>
        <v>7606800</v>
      </c>
      <c r="H12" s="166">
        <f>rashodi!G69</f>
        <v>6655945.38</v>
      </c>
      <c r="I12" s="168">
        <f>H12/G12*100</f>
        <v>87.49993926486827</v>
      </c>
    </row>
    <row r="13" spans="1:9" s="5" customFormat="1" ht="22.5" customHeight="1">
      <c r="A13" s="162" t="s">
        <v>41</v>
      </c>
      <c r="B13" s="163"/>
      <c r="C13" s="163"/>
      <c r="D13" s="163"/>
      <c r="E13" s="163"/>
      <c r="F13" s="167"/>
      <c r="G13" s="166">
        <f>G9+G10-G11-G12</f>
        <v>223335631</v>
      </c>
      <c r="H13" s="166">
        <f>H9+H10-H11-H12</f>
        <v>2400628.6800001813</v>
      </c>
      <c r="I13" s="168">
        <f>H13/G13*100</f>
        <v>1.074897305571533</v>
      </c>
    </row>
    <row r="14" spans="1:8" s="5" customFormat="1" ht="12" customHeight="1">
      <c r="A14" s="25"/>
      <c r="B14" s="118"/>
      <c r="C14" s="118"/>
      <c r="D14" s="118"/>
      <c r="E14" s="118"/>
      <c r="F14" s="21"/>
      <c r="H14" s="6"/>
    </row>
    <row r="15" spans="1:9" s="5" customFormat="1" ht="22.5" customHeight="1">
      <c r="A15" s="171" t="s">
        <v>129</v>
      </c>
      <c r="B15" s="172"/>
      <c r="C15" s="172"/>
      <c r="D15" s="172"/>
      <c r="E15" s="172"/>
      <c r="F15" s="173"/>
      <c r="G15" s="173"/>
      <c r="H15" s="173"/>
      <c r="I15" s="173"/>
    </row>
    <row r="16" spans="1:8" s="5" customFormat="1" ht="12" customHeight="1">
      <c r="A16" s="25"/>
      <c r="B16" s="118"/>
      <c r="C16" s="118"/>
      <c r="D16" s="118"/>
      <c r="E16" s="118"/>
      <c r="F16" s="21"/>
      <c r="H16" s="6"/>
    </row>
    <row r="17" spans="1:9" s="5" customFormat="1" ht="30.75" customHeight="1">
      <c r="A17" s="114"/>
      <c r="B17" s="115"/>
      <c r="C17" s="115"/>
      <c r="D17" s="116"/>
      <c r="E17" s="77"/>
      <c r="F17" s="48"/>
      <c r="G17" s="130" t="s">
        <v>138</v>
      </c>
      <c r="H17" s="164" t="s">
        <v>143</v>
      </c>
      <c r="I17" s="149" t="s">
        <v>126</v>
      </c>
    </row>
    <row r="18" spans="1:9" s="5" customFormat="1" ht="22.5" customHeight="1">
      <c r="A18" s="174" t="s">
        <v>130</v>
      </c>
      <c r="B18" s="175"/>
      <c r="C18" s="175"/>
      <c r="D18" s="175"/>
      <c r="E18" s="176"/>
      <c r="F18" s="21"/>
      <c r="G18" s="155">
        <v>35671369</v>
      </c>
      <c r="H18" s="155">
        <v>35671368.61</v>
      </c>
      <c r="I18" s="168">
        <f>H18/G18*100</f>
        <v>99.99999890668619</v>
      </c>
    </row>
    <row r="19" spans="1:8" s="5" customFormat="1" ht="12.75" customHeight="1">
      <c r="A19" s="25"/>
      <c r="B19" s="118"/>
      <c r="C19" s="118"/>
      <c r="D19" s="118"/>
      <c r="E19" s="118"/>
      <c r="F19" s="21"/>
      <c r="H19" s="6"/>
    </row>
    <row r="20" spans="1:9" s="55" customFormat="1" ht="22.5" customHeight="1">
      <c r="A20" s="177" t="s">
        <v>131</v>
      </c>
      <c r="B20" s="178"/>
      <c r="C20" s="178"/>
      <c r="D20" s="178"/>
      <c r="E20" s="178"/>
      <c r="F20" s="178"/>
      <c r="G20" s="178"/>
      <c r="H20" s="179"/>
      <c r="I20" s="179"/>
    </row>
    <row r="21" spans="1:9" s="55" customFormat="1" ht="12.75" customHeight="1">
      <c r="A21" s="119"/>
      <c r="B21" s="120"/>
      <c r="C21" s="120"/>
      <c r="D21" s="120"/>
      <c r="E21" s="120"/>
      <c r="F21" s="5"/>
      <c r="G21" s="5"/>
      <c r="H21" s="6"/>
      <c r="I21" s="5"/>
    </row>
    <row r="22" spans="1:9" s="55" customFormat="1" ht="27.75" customHeight="1">
      <c r="A22" s="114"/>
      <c r="B22" s="115"/>
      <c r="C22" s="115"/>
      <c r="D22" s="116"/>
      <c r="E22" s="77"/>
      <c r="F22" s="48"/>
      <c r="G22" s="130" t="s">
        <v>138</v>
      </c>
      <c r="H22" s="164" t="s">
        <v>143</v>
      </c>
      <c r="I22" s="149" t="s">
        <v>126</v>
      </c>
    </row>
    <row r="23" spans="1:9" s="55" customFormat="1" ht="22.5" customHeight="1">
      <c r="A23" s="180" t="s">
        <v>113</v>
      </c>
      <c r="B23" s="181"/>
      <c r="C23" s="181"/>
      <c r="D23" s="181"/>
      <c r="E23" s="181"/>
      <c r="F23" s="48"/>
      <c r="G23" s="135">
        <f>'račun financiranja'!F4</f>
        <v>60000000</v>
      </c>
      <c r="H23" s="135">
        <f>'račun financiranja'!G4</f>
        <v>41526828.45</v>
      </c>
      <c r="I23" s="136">
        <f>H23/G23*100</f>
        <v>69.21138075</v>
      </c>
    </row>
    <row r="24" spans="1:9" s="55" customFormat="1" ht="26.25" customHeight="1">
      <c r="A24" s="180" t="s">
        <v>112</v>
      </c>
      <c r="B24" s="181"/>
      <c r="C24" s="181"/>
      <c r="D24" s="181"/>
      <c r="E24" s="181"/>
      <c r="F24" s="48"/>
      <c r="G24" s="135">
        <f>'račun financiranja'!F10</f>
        <v>60000000</v>
      </c>
      <c r="H24" s="135">
        <f>'račun financiranja'!G10</f>
        <v>37289916.96</v>
      </c>
      <c r="I24" s="136">
        <f>H24/G24*100</f>
        <v>62.1498616</v>
      </c>
    </row>
    <row r="25" spans="1:9" s="55" customFormat="1" ht="22.5" customHeight="1">
      <c r="A25" s="180" t="s">
        <v>86</v>
      </c>
      <c r="B25" s="181"/>
      <c r="C25" s="181"/>
      <c r="D25" s="181"/>
      <c r="E25" s="181"/>
      <c r="F25" s="117"/>
      <c r="G25" s="133">
        <f>G23-G24</f>
        <v>0</v>
      </c>
      <c r="H25" s="133">
        <f>H23-H24</f>
        <v>4236911.490000002</v>
      </c>
      <c r="I25" s="169" t="s">
        <v>119</v>
      </c>
    </row>
    <row r="26" spans="1:9" s="55" customFormat="1" ht="18" customHeight="1">
      <c r="A26" s="180"/>
      <c r="B26" s="181"/>
      <c r="C26" s="181"/>
      <c r="D26" s="181"/>
      <c r="E26" s="181"/>
      <c r="F26" s="117"/>
      <c r="G26" s="134"/>
      <c r="H26" s="134"/>
      <c r="I26" s="134"/>
    </row>
    <row r="27" spans="1:9" s="55" customFormat="1" ht="23.25" customHeight="1">
      <c r="A27" s="180" t="s">
        <v>91</v>
      </c>
      <c r="B27" s="181"/>
      <c r="C27" s="181"/>
      <c r="D27" s="181"/>
      <c r="E27" s="181"/>
      <c r="F27" s="117"/>
      <c r="G27" s="133">
        <f>G13+G18+G25</f>
        <v>259007000</v>
      </c>
      <c r="H27" s="133">
        <f>H13+H18+H25</f>
        <v>42308908.78000018</v>
      </c>
      <c r="I27" s="136">
        <f>H27/G27*100</f>
        <v>16.335044527754146</v>
      </c>
    </row>
    <row r="28" spans="1:8" s="55" customFormat="1" ht="18" customHeight="1">
      <c r="A28" s="56"/>
      <c r="B28" s="57"/>
      <c r="C28" s="57"/>
      <c r="D28" s="57"/>
      <c r="E28" s="57"/>
      <c r="H28" s="157"/>
    </row>
    <row r="29" spans="4:8" s="5" customFormat="1" ht="12.75">
      <c r="D29" s="38"/>
      <c r="H29" s="6"/>
    </row>
    <row r="30" spans="4:8" s="5" customFormat="1" ht="12.75">
      <c r="D30" s="38"/>
      <c r="H30" s="6"/>
    </row>
    <row r="31" spans="4:8" s="5" customFormat="1" ht="12.75">
      <c r="D31" s="38"/>
      <c r="G31" s="6"/>
      <c r="H31" s="6"/>
    </row>
    <row r="32" spans="4:8" s="5" customFormat="1" ht="12.75">
      <c r="D32" s="38"/>
      <c r="G32" s="6"/>
      <c r="H32" s="6"/>
    </row>
    <row r="33" spans="4:8" s="5" customFormat="1" ht="12.75">
      <c r="D33" s="38"/>
      <c r="H33" s="6"/>
    </row>
    <row r="34" spans="4:8" s="5" customFormat="1" ht="12.75">
      <c r="D34" s="38"/>
      <c r="H34" s="6"/>
    </row>
    <row r="35" spans="4:8" s="5" customFormat="1" ht="12.75">
      <c r="D35" s="38"/>
      <c r="H35" s="6"/>
    </row>
    <row r="36" spans="4:8" s="5" customFormat="1" ht="12.75">
      <c r="D36" s="38"/>
      <c r="H36" s="6"/>
    </row>
    <row r="37" spans="4:8" s="5" customFormat="1" ht="12.75">
      <c r="D37" s="38"/>
      <c r="H37" s="6"/>
    </row>
    <row r="38" spans="4:8" s="5" customFormat="1" ht="12.75">
      <c r="D38" s="38"/>
      <c r="H38" s="6"/>
    </row>
    <row r="39" spans="4:8" s="5" customFormat="1" ht="12.75">
      <c r="D39" s="38"/>
      <c r="H39" s="6"/>
    </row>
    <row r="40" spans="4:8" s="5" customFormat="1" ht="12.75">
      <c r="D40" s="38"/>
      <c r="H40" s="6"/>
    </row>
    <row r="41" spans="4:8" s="5" customFormat="1" ht="12.75">
      <c r="D41" s="38"/>
      <c r="H41" s="6"/>
    </row>
    <row r="42" spans="4:8" s="5" customFormat="1" ht="12.75">
      <c r="D42" s="38"/>
      <c r="H42" s="6"/>
    </row>
    <row r="43" spans="4:8" s="5" customFormat="1" ht="12.75">
      <c r="D43" s="38"/>
      <c r="H43" s="6"/>
    </row>
    <row r="44" spans="4:8" s="5" customFormat="1" ht="12.75">
      <c r="D44" s="38"/>
      <c r="H44" s="6"/>
    </row>
    <row r="45" spans="4:8" s="5" customFormat="1" ht="12.75">
      <c r="D45" s="38"/>
      <c r="H45" s="6"/>
    </row>
    <row r="46" spans="4:8" s="5" customFormat="1" ht="12.75">
      <c r="D46" s="38"/>
      <c r="H46" s="6"/>
    </row>
    <row r="47" spans="4:8" s="5" customFormat="1" ht="12.75">
      <c r="D47" s="38"/>
      <c r="H47" s="6"/>
    </row>
    <row r="48" spans="4:8" s="5" customFormat="1" ht="12.75">
      <c r="D48" s="38"/>
      <c r="H48" s="6"/>
    </row>
    <row r="49" spans="4:8" s="5" customFormat="1" ht="12.75">
      <c r="D49" s="38"/>
      <c r="H49" s="6"/>
    </row>
    <row r="50" spans="4:8" s="5" customFormat="1" ht="12.75">
      <c r="D50" s="38"/>
      <c r="H50" s="6"/>
    </row>
    <row r="51" spans="4:8" s="5" customFormat="1" ht="12.75">
      <c r="D51" s="38"/>
      <c r="H51" s="6"/>
    </row>
    <row r="52" spans="4:8" s="5" customFormat="1" ht="12.75">
      <c r="D52" s="38"/>
      <c r="H52" s="6"/>
    </row>
    <row r="53" spans="4:8" s="5" customFormat="1" ht="12.75">
      <c r="D53" s="38"/>
      <c r="H53" s="6"/>
    </row>
    <row r="54" spans="4:8" s="5" customFormat="1" ht="12.75">
      <c r="D54" s="38"/>
      <c r="H54" s="6"/>
    </row>
    <row r="55" spans="4:8" s="5" customFormat="1" ht="12.75">
      <c r="D55" s="38"/>
      <c r="H55" s="6"/>
    </row>
    <row r="56" spans="4:8" s="5" customFormat="1" ht="12.75">
      <c r="D56" s="38"/>
      <c r="H56" s="6"/>
    </row>
    <row r="57" spans="4:8" s="5" customFormat="1" ht="12.75">
      <c r="D57" s="38"/>
      <c r="H57" s="6"/>
    </row>
    <row r="58" spans="4:8" s="5" customFormat="1" ht="12.75">
      <c r="D58" s="38"/>
      <c r="H58" s="6"/>
    </row>
    <row r="59" spans="4:8" s="5" customFormat="1" ht="12.75">
      <c r="D59" s="38"/>
      <c r="H59" s="6"/>
    </row>
    <row r="60" spans="4:8" s="5" customFormat="1" ht="12.75">
      <c r="D60" s="38"/>
      <c r="H60" s="6"/>
    </row>
    <row r="61" spans="4:8" s="5" customFormat="1" ht="12.75">
      <c r="D61" s="38"/>
      <c r="H61" s="6"/>
    </row>
    <row r="62" spans="4:8" s="5" customFormat="1" ht="12.75">
      <c r="D62" s="38"/>
      <c r="H62" s="6"/>
    </row>
    <row r="63" spans="4:8" s="5" customFormat="1" ht="12.75">
      <c r="D63" s="38"/>
      <c r="H63" s="6"/>
    </row>
    <row r="64" spans="4:8" s="5" customFormat="1" ht="12.75">
      <c r="D64" s="38"/>
      <c r="H64" s="6"/>
    </row>
    <row r="65" spans="4:8" s="5" customFormat="1" ht="12.75">
      <c r="D65" s="38"/>
      <c r="H65" s="6"/>
    </row>
    <row r="66" spans="4:8" s="5" customFormat="1" ht="12.75">
      <c r="D66" s="38"/>
      <c r="H66" s="6"/>
    </row>
    <row r="67" spans="4:8" s="5" customFormat="1" ht="12.75">
      <c r="D67" s="38"/>
      <c r="H67" s="6"/>
    </row>
    <row r="68" spans="4:8" s="5" customFormat="1" ht="12.75">
      <c r="D68" s="38"/>
      <c r="H68" s="6"/>
    </row>
    <row r="69" spans="4:8" s="5" customFormat="1" ht="12.75">
      <c r="D69" s="38"/>
      <c r="H69" s="6"/>
    </row>
    <row r="70" spans="4:8" s="5" customFormat="1" ht="12.75">
      <c r="D70" s="38"/>
      <c r="H70" s="6"/>
    </row>
    <row r="71" spans="4:8" s="5" customFormat="1" ht="12.75">
      <c r="D71" s="38"/>
      <c r="H71" s="6"/>
    </row>
    <row r="72" spans="4:8" s="5" customFormat="1" ht="12.75">
      <c r="D72" s="38"/>
      <c r="H72" s="6"/>
    </row>
    <row r="73" spans="4:8" s="5" customFormat="1" ht="12.75">
      <c r="D73" s="38"/>
      <c r="H73" s="6"/>
    </row>
    <row r="74" spans="4:8" s="5" customFormat="1" ht="12.75">
      <c r="D74" s="38"/>
      <c r="H74" s="6"/>
    </row>
    <row r="75" spans="4:8" s="5" customFormat="1" ht="12.75">
      <c r="D75" s="38"/>
      <c r="H75" s="6"/>
    </row>
    <row r="76" spans="4:8" s="5" customFormat="1" ht="12.75">
      <c r="D76" s="38"/>
      <c r="H76" s="6"/>
    </row>
    <row r="77" spans="4:8" s="5" customFormat="1" ht="12.75">
      <c r="D77" s="38"/>
      <c r="H77" s="6"/>
    </row>
    <row r="78" spans="4:8" s="5" customFormat="1" ht="12.75">
      <c r="D78" s="38"/>
      <c r="H78" s="6"/>
    </row>
    <row r="79" spans="4:8" s="5" customFormat="1" ht="12.75">
      <c r="D79" s="38"/>
      <c r="H79" s="6"/>
    </row>
    <row r="80" spans="4:8" s="5" customFormat="1" ht="12.75">
      <c r="D80" s="38"/>
      <c r="H80" s="6"/>
    </row>
    <row r="81" spans="4:8" s="5" customFormat="1" ht="12.75">
      <c r="D81" s="38"/>
      <c r="H81" s="6"/>
    </row>
    <row r="82" spans="4:8" s="5" customFormat="1" ht="12.75">
      <c r="D82" s="38"/>
      <c r="H82" s="6"/>
    </row>
    <row r="83" spans="4:8" s="5" customFormat="1" ht="12.75">
      <c r="D83" s="38"/>
      <c r="H83" s="6"/>
    </row>
    <row r="84" spans="4:8" s="5" customFormat="1" ht="12.75">
      <c r="D84" s="38"/>
      <c r="H84" s="6"/>
    </row>
    <row r="85" spans="4:8" s="5" customFormat="1" ht="12.75">
      <c r="D85" s="38"/>
      <c r="H85" s="6"/>
    </row>
    <row r="86" spans="4:8" s="5" customFormat="1" ht="12.75">
      <c r="D86" s="38"/>
      <c r="H86" s="6"/>
    </row>
    <row r="87" spans="4:8" s="5" customFormat="1" ht="12.75">
      <c r="D87" s="38"/>
      <c r="H87" s="6"/>
    </row>
    <row r="88" spans="4:8" s="5" customFormat="1" ht="12.75">
      <c r="D88" s="38"/>
      <c r="H88" s="6"/>
    </row>
    <row r="89" spans="4:8" s="5" customFormat="1" ht="12.75">
      <c r="D89" s="38"/>
      <c r="H89" s="6"/>
    </row>
    <row r="90" spans="4:8" s="5" customFormat="1" ht="12.75">
      <c r="D90" s="38"/>
      <c r="H90" s="6"/>
    </row>
    <row r="91" spans="4:8" s="5" customFormat="1" ht="12.75">
      <c r="D91" s="38"/>
      <c r="H91" s="6"/>
    </row>
    <row r="92" spans="4:8" s="5" customFormat="1" ht="12.75">
      <c r="D92" s="38"/>
      <c r="H92" s="6"/>
    </row>
    <row r="93" spans="4:8" s="5" customFormat="1" ht="12.75">
      <c r="D93" s="38"/>
      <c r="H93" s="6"/>
    </row>
    <row r="94" spans="4:8" s="5" customFormat="1" ht="12.75">
      <c r="D94" s="38"/>
      <c r="H94" s="6"/>
    </row>
    <row r="95" spans="4:8" s="5" customFormat="1" ht="12.75">
      <c r="D95" s="38"/>
      <c r="H95" s="6"/>
    </row>
    <row r="96" spans="4:8" s="5" customFormat="1" ht="12.75">
      <c r="D96" s="38"/>
      <c r="H96" s="6"/>
    </row>
    <row r="97" spans="4:8" s="5" customFormat="1" ht="12.75">
      <c r="D97" s="38"/>
      <c r="H97" s="6"/>
    </row>
    <row r="98" spans="4:8" s="5" customFormat="1" ht="12.75">
      <c r="D98" s="38"/>
      <c r="H98" s="6"/>
    </row>
    <row r="99" spans="4:8" s="5" customFormat="1" ht="12.75">
      <c r="D99" s="38"/>
      <c r="H99" s="6"/>
    </row>
    <row r="100" spans="4:8" s="5" customFormat="1" ht="12.75">
      <c r="D100" s="38"/>
      <c r="H100" s="6"/>
    </row>
    <row r="101" spans="4:8" s="5" customFormat="1" ht="12.75">
      <c r="D101" s="38"/>
      <c r="H101" s="6"/>
    </row>
    <row r="102" spans="4:8" s="5" customFormat="1" ht="12.75">
      <c r="D102" s="38"/>
      <c r="H102" s="6"/>
    </row>
    <row r="103" spans="4:8" s="5" customFormat="1" ht="12.75">
      <c r="D103" s="38"/>
      <c r="H103" s="6"/>
    </row>
    <row r="104" spans="4:8" s="5" customFormat="1" ht="12.75">
      <c r="D104" s="38"/>
      <c r="H104" s="6"/>
    </row>
    <row r="105" spans="4:8" s="5" customFormat="1" ht="12.75">
      <c r="D105" s="38"/>
      <c r="H105" s="6"/>
    </row>
    <row r="106" spans="4:8" s="5" customFormat="1" ht="12.75">
      <c r="D106" s="38"/>
      <c r="H106" s="6"/>
    </row>
    <row r="107" spans="4:8" s="5" customFormat="1" ht="12.75">
      <c r="D107" s="38"/>
      <c r="H107" s="6"/>
    </row>
    <row r="108" spans="4:8" s="5" customFormat="1" ht="12.75">
      <c r="D108" s="38"/>
      <c r="H108" s="6"/>
    </row>
    <row r="109" spans="4:8" s="5" customFormat="1" ht="12.75">
      <c r="D109" s="38"/>
      <c r="H109" s="6"/>
    </row>
    <row r="110" spans="4:8" s="5" customFormat="1" ht="12.75">
      <c r="D110" s="38"/>
      <c r="H110" s="6"/>
    </row>
    <row r="111" spans="4:8" s="5" customFormat="1" ht="12.75">
      <c r="D111" s="38"/>
      <c r="H111" s="6"/>
    </row>
    <row r="112" spans="4:8" s="5" customFormat="1" ht="12.75">
      <c r="D112" s="38"/>
      <c r="H112" s="6"/>
    </row>
    <row r="113" spans="4:8" s="5" customFormat="1" ht="12.75">
      <c r="D113" s="38"/>
      <c r="H113" s="6"/>
    </row>
    <row r="114" spans="4:8" s="5" customFormat="1" ht="12.75">
      <c r="D114" s="38"/>
      <c r="H114" s="6"/>
    </row>
    <row r="115" spans="4:8" s="5" customFormat="1" ht="12.75">
      <c r="D115" s="38"/>
      <c r="H115" s="6"/>
    </row>
    <row r="116" spans="4:8" s="5" customFormat="1" ht="12.75">
      <c r="D116" s="38"/>
      <c r="H116" s="6"/>
    </row>
    <row r="117" spans="4:8" s="5" customFormat="1" ht="12.75">
      <c r="D117" s="38"/>
      <c r="H117" s="6"/>
    </row>
    <row r="118" spans="4:8" s="5" customFormat="1" ht="12.75">
      <c r="D118" s="38"/>
      <c r="H118" s="6"/>
    </row>
    <row r="119" spans="4:8" s="5" customFormat="1" ht="12.75">
      <c r="D119" s="38"/>
      <c r="H119" s="6"/>
    </row>
    <row r="120" spans="4:8" s="5" customFormat="1" ht="12.75">
      <c r="D120" s="38"/>
      <c r="H120" s="6"/>
    </row>
    <row r="121" spans="4:8" s="5" customFormat="1" ht="12.75">
      <c r="D121" s="38"/>
      <c r="H121" s="6"/>
    </row>
    <row r="122" spans="4:8" s="5" customFormat="1" ht="12.75">
      <c r="D122" s="38"/>
      <c r="H122" s="6"/>
    </row>
    <row r="123" spans="4:8" s="5" customFormat="1" ht="12.75">
      <c r="D123" s="38"/>
      <c r="H123" s="6"/>
    </row>
    <row r="124" spans="4:8" s="5" customFormat="1" ht="12.75">
      <c r="D124" s="38"/>
      <c r="H124" s="6"/>
    </row>
    <row r="125" spans="4:8" s="5" customFormat="1" ht="12.75">
      <c r="D125" s="38"/>
      <c r="H125" s="6"/>
    </row>
    <row r="126" spans="4:8" s="5" customFormat="1" ht="12.75">
      <c r="D126" s="38"/>
      <c r="H126" s="6"/>
    </row>
    <row r="127" spans="4:8" s="5" customFormat="1" ht="12.75">
      <c r="D127" s="38"/>
      <c r="H127" s="6"/>
    </row>
    <row r="128" spans="4:8" s="5" customFormat="1" ht="12.75">
      <c r="D128" s="38"/>
      <c r="H128" s="6"/>
    </row>
    <row r="129" spans="4:8" s="5" customFormat="1" ht="12.75">
      <c r="D129" s="38"/>
      <c r="H129" s="6"/>
    </row>
    <row r="130" spans="4:8" s="5" customFormat="1" ht="12.75">
      <c r="D130" s="38"/>
      <c r="H130" s="6"/>
    </row>
    <row r="131" spans="4:8" s="5" customFormat="1" ht="12.75">
      <c r="D131" s="38"/>
      <c r="H131" s="6"/>
    </row>
    <row r="132" spans="4:8" s="5" customFormat="1" ht="12.75">
      <c r="D132" s="38"/>
      <c r="H132" s="6"/>
    </row>
    <row r="133" spans="4:8" s="5" customFormat="1" ht="12.75">
      <c r="D133" s="38"/>
      <c r="H133" s="6"/>
    </row>
    <row r="134" spans="4:8" s="5" customFormat="1" ht="12.75">
      <c r="D134" s="38"/>
      <c r="H134" s="6"/>
    </row>
    <row r="135" spans="4:8" s="5" customFormat="1" ht="12.75">
      <c r="D135" s="38"/>
      <c r="H135" s="6"/>
    </row>
    <row r="136" spans="4:8" s="5" customFormat="1" ht="12.75">
      <c r="D136" s="38"/>
      <c r="H136" s="6"/>
    </row>
    <row r="137" spans="4:8" s="5" customFormat="1" ht="12.75">
      <c r="D137" s="38"/>
      <c r="H137" s="6"/>
    </row>
    <row r="138" spans="4:8" s="5" customFormat="1" ht="12.75">
      <c r="D138" s="38"/>
      <c r="H138" s="6"/>
    </row>
    <row r="139" spans="4:8" s="5" customFormat="1" ht="12.75">
      <c r="D139" s="38"/>
      <c r="H139" s="6"/>
    </row>
    <row r="140" spans="4:8" s="5" customFormat="1" ht="12.75">
      <c r="D140" s="38"/>
      <c r="H140" s="6"/>
    </row>
    <row r="141" spans="4:8" s="5" customFormat="1" ht="12.75">
      <c r="D141" s="38"/>
      <c r="H141" s="6"/>
    </row>
    <row r="142" spans="4:8" s="5" customFormat="1" ht="12.75">
      <c r="D142" s="38"/>
      <c r="H142" s="6"/>
    </row>
    <row r="143" spans="4:8" s="5" customFormat="1" ht="12.75">
      <c r="D143" s="38"/>
      <c r="H143" s="6"/>
    </row>
    <row r="144" spans="4:8" s="5" customFormat="1" ht="12.75">
      <c r="D144" s="38"/>
      <c r="H144" s="6"/>
    </row>
    <row r="145" spans="4:8" s="5" customFormat="1" ht="12.75">
      <c r="D145" s="38"/>
      <c r="H145" s="6"/>
    </row>
    <row r="146" spans="4:8" s="5" customFormat="1" ht="12.75">
      <c r="D146" s="38"/>
      <c r="H146" s="6"/>
    </row>
    <row r="147" spans="4:8" s="5" customFormat="1" ht="12.75">
      <c r="D147" s="38"/>
      <c r="H147" s="6"/>
    </row>
    <row r="148" spans="4:8" s="5" customFormat="1" ht="12.75">
      <c r="D148" s="38"/>
      <c r="H148" s="6"/>
    </row>
    <row r="149" spans="4:8" s="5" customFormat="1" ht="12.75">
      <c r="D149" s="38"/>
      <c r="H149" s="6"/>
    </row>
    <row r="150" spans="4:8" s="5" customFormat="1" ht="12.75">
      <c r="D150" s="38"/>
      <c r="H150" s="6"/>
    </row>
    <row r="151" spans="4:8" s="5" customFormat="1" ht="12.75">
      <c r="D151" s="38"/>
      <c r="H151" s="6"/>
    </row>
    <row r="152" spans="4:8" s="5" customFormat="1" ht="12.75">
      <c r="D152" s="38"/>
      <c r="H152" s="6"/>
    </row>
    <row r="153" spans="4:8" s="5" customFormat="1" ht="12.75">
      <c r="D153" s="38"/>
      <c r="H153" s="6"/>
    </row>
    <row r="154" spans="4:8" s="5" customFormat="1" ht="12.75">
      <c r="D154" s="38"/>
      <c r="H154" s="6"/>
    </row>
    <row r="155" spans="4:8" s="5" customFormat="1" ht="12.75">
      <c r="D155" s="38"/>
      <c r="H155" s="6"/>
    </row>
    <row r="156" spans="4:8" s="5" customFormat="1" ht="12.75">
      <c r="D156" s="38"/>
      <c r="H156" s="6"/>
    </row>
    <row r="157" spans="4:8" s="5" customFormat="1" ht="12.75">
      <c r="D157" s="38"/>
      <c r="H157" s="6"/>
    </row>
    <row r="158" spans="4:8" s="5" customFormat="1" ht="12.75">
      <c r="D158" s="38"/>
      <c r="H158" s="6"/>
    </row>
    <row r="159" spans="4:8" s="5" customFormat="1" ht="12.75">
      <c r="D159" s="38"/>
      <c r="H159" s="6"/>
    </row>
    <row r="160" spans="4:8" s="5" customFormat="1" ht="12.75">
      <c r="D160" s="38"/>
      <c r="H160" s="6"/>
    </row>
    <row r="161" spans="4:8" s="5" customFormat="1" ht="12.75">
      <c r="D161" s="38"/>
      <c r="H161" s="6"/>
    </row>
    <row r="162" spans="4:8" s="5" customFormat="1" ht="12.75">
      <c r="D162" s="38"/>
      <c r="H162" s="6"/>
    </row>
    <row r="163" spans="4:8" s="5" customFormat="1" ht="12.75">
      <c r="D163" s="38"/>
      <c r="H163" s="6"/>
    </row>
    <row r="164" spans="4:8" s="5" customFormat="1" ht="12.75">
      <c r="D164" s="38"/>
      <c r="H164" s="6"/>
    </row>
    <row r="165" spans="4:8" s="5" customFormat="1" ht="12.75">
      <c r="D165" s="38"/>
      <c r="H165" s="6"/>
    </row>
    <row r="166" spans="4:8" s="5" customFormat="1" ht="12.75">
      <c r="D166" s="38"/>
      <c r="H166" s="6"/>
    </row>
    <row r="167" spans="4:8" s="5" customFormat="1" ht="12.75">
      <c r="D167" s="38"/>
      <c r="H167" s="6"/>
    </row>
    <row r="168" spans="4:8" s="5" customFormat="1" ht="12.75">
      <c r="D168" s="38"/>
      <c r="H168" s="6"/>
    </row>
    <row r="169" spans="4:8" s="5" customFormat="1" ht="12.75">
      <c r="D169" s="38"/>
      <c r="H169" s="6"/>
    </row>
    <row r="170" spans="4:8" s="5" customFormat="1" ht="12.75">
      <c r="D170" s="38"/>
      <c r="H170" s="6"/>
    </row>
    <row r="171" spans="4:8" s="5" customFormat="1" ht="12.75">
      <c r="D171" s="38"/>
      <c r="H171" s="6"/>
    </row>
    <row r="172" spans="4:8" s="5" customFormat="1" ht="12.75">
      <c r="D172" s="38"/>
      <c r="H172" s="6"/>
    </row>
    <row r="173" spans="4:8" s="5" customFormat="1" ht="12.75">
      <c r="D173" s="38"/>
      <c r="H173" s="6"/>
    </row>
    <row r="174" spans="4:8" s="5" customFormat="1" ht="12.75">
      <c r="D174" s="38"/>
      <c r="H174" s="6"/>
    </row>
    <row r="175" spans="4:8" s="5" customFormat="1" ht="12.75">
      <c r="D175" s="38"/>
      <c r="H175" s="6"/>
    </row>
    <row r="176" spans="4:8" s="5" customFormat="1" ht="12.75">
      <c r="D176" s="38"/>
      <c r="H176" s="6"/>
    </row>
    <row r="177" spans="4:8" s="5" customFormat="1" ht="12.75">
      <c r="D177" s="38"/>
      <c r="H177" s="6"/>
    </row>
    <row r="178" spans="4:8" s="5" customFormat="1" ht="12.75">
      <c r="D178" s="38"/>
      <c r="H178" s="6"/>
    </row>
    <row r="179" spans="4:8" s="5" customFormat="1" ht="12.75">
      <c r="D179" s="38"/>
      <c r="H179" s="6"/>
    </row>
    <row r="180" spans="4:8" s="5" customFormat="1" ht="12.75">
      <c r="D180" s="38"/>
      <c r="H180" s="6"/>
    </row>
    <row r="181" spans="4:8" s="5" customFormat="1" ht="12.75">
      <c r="D181" s="38"/>
      <c r="H181" s="6"/>
    </row>
    <row r="182" spans="4:8" s="5" customFormat="1" ht="12.75">
      <c r="D182" s="38"/>
      <c r="H182" s="6"/>
    </row>
    <row r="183" spans="4:8" s="5" customFormat="1" ht="12.75">
      <c r="D183" s="38"/>
      <c r="H183" s="6"/>
    </row>
    <row r="184" spans="4:8" s="5" customFormat="1" ht="12.75">
      <c r="D184" s="38"/>
      <c r="H184" s="6"/>
    </row>
    <row r="185" spans="4:8" s="5" customFormat="1" ht="12.75">
      <c r="D185" s="38"/>
      <c r="H185" s="6"/>
    </row>
    <row r="186" spans="4:8" s="5" customFormat="1" ht="12.75">
      <c r="D186" s="38"/>
      <c r="H186" s="6"/>
    </row>
    <row r="187" spans="4:8" s="5" customFormat="1" ht="12.75">
      <c r="D187" s="38"/>
      <c r="H187" s="6"/>
    </row>
    <row r="188" spans="4:8" s="5" customFormat="1" ht="12.75">
      <c r="D188" s="38"/>
      <c r="H188" s="6"/>
    </row>
    <row r="189" spans="4:8" s="5" customFormat="1" ht="12.75">
      <c r="D189" s="38"/>
      <c r="H189" s="6"/>
    </row>
    <row r="190" spans="4:8" s="5" customFormat="1" ht="12.75">
      <c r="D190" s="38"/>
      <c r="H190" s="6"/>
    </row>
    <row r="191" spans="4:8" s="5" customFormat="1" ht="12.75">
      <c r="D191" s="38"/>
      <c r="H191" s="6"/>
    </row>
    <row r="192" spans="4:8" s="5" customFormat="1" ht="12.75">
      <c r="D192" s="38"/>
      <c r="H192" s="6"/>
    </row>
    <row r="193" spans="4:8" s="5" customFormat="1" ht="12.75">
      <c r="D193" s="38"/>
      <c r="H193" s="6"/>
    </row>
    <row r="194" spans="4:8" s="5" customFormat="1" ht="12.75">
      <c r="D194" s="38"/>
      <c r="H194" s="6"/>
    </row>
    <row r="195" spans="4:8" s="5" customFormat="1" ht="12.75">
      <c r="D195" s="38"/>
      <c r="H195" s="6"/>
    </row>
    <row r="196" spans="4:8" s="5" customFormat="1" ht="12.75">
      <c r="D196" s="38"/>
      <c r="H196" s="6"/>
    </row>
    <row r="197" spans="4:8" s="5" customFormat="1" ht="12.75">
      <c r="D197" s="38"/>
      <c r="H197" s="6"/>
    </row>
    <row r="198" spans="4:8" s="5" customFormat="1" ht="12.75">
      <c r="D198" s="38"/>
      <c r="H198" s="6"/>
    </row>
    <row r="199" spans="4:8" s="5" customFormat="1" ht="12.75">
      <c r="D199" s="38"/>
      <c r="H199" s="6"/>
    </row>
    <row r="200" spans="4:8" s="5" customFormat="1" ht="12.75">
      <c r="D200" s="38"/>
      <c r="H200" s="6"/>
    </row>
    <row r="201" spans="4:8" s="5" customFormat="1" ht="12.75">
      <c r="D201" s="38"/>
      <c r="H201" s="6"/>
    </row>
    <row r="202" spans="4:8" s="5" customFormat="1" ht="12.75">
      <c r="D202" s="38"/>
      <c r="H202" s="6"/>
    </row>
    <row r="203" spans="4:8" s="5" customFormat="1" ht="12.75">
      <c r="D203" s="38"/>
      <c r="H203" s="6"/>
    </row>
    <row r="204" spans="4:8" s="5" customFormat="1" ht="12.75">
      <c r="D204" s="38"/>
      <c r="H204" s="6"/>
    </row>
    <row r="205" spans="4:8" s="5" customFormat="1" ht="12.75">
      <c r="D205" s="38"/>
      <c r="H205" s="6"/>
    </row>
    <row r="206" spans="4:8" s="5" customFormat="1" ht="12.75">
      <c r="D206" s="38"/>
      <c r="H206" s="6"/>
    </row>
    <row r="207" spans="4:8" s="5" customFormat="1" ht="12.75">
      <c r="D207" s="38"/>
      <c r="H207" s="6"/>
    </row>
    <row r="208" spans="4:8" s="5" customFormat="1" ht="12.75">
      <c r="D208" s="38"/>
      <c r="H208" s="6"/>
    </row>
    <row r="209" spans="4:8" s="5" customFormat="1" ht="12.75">
      <c r="D209" s="38"/>
      <c r="H209" s="6"/>
    </row>
    <row r="210" spans="4:8" s="5" customFormat="1" ht="12.75">
      <c r="D210" s="38"/>
      <c r="H210" s="6"/>
    </row>
    <row r="211" spans="4:8" s="5" customFormat="1" ht="12.75">
      <c r="D211" s="38"/>
      <c r="H211" s="6"/>
    </row>
    <row r="212" spans="4:8" s="5" customFormat="1" ht="12.75">
      <c r="D212" s="38"/>
      <c r="H212" s="6"/>
    </row>
    <row r="213" spans="4:8" s="5" customFormat="1" ht="12.75">
      <c r="D213" s="38"/>
      <c r="H213" s="6"/>
    </row>
    <row r="214" spans="4:8" s="5" customFormat="1" ht="12.75">
      <c r="D214" s="38"/>
      <c r="H214" s="6"/>
    </row>
    <row r="215" spans="4:8" s="5" customFormat="1" ht="12.75">
      <c r="D215" s="38"/>
      <c r="H215" s="6"/>
    </row>
    <row r="216" spans="4:8" s="5" customFormat="1" ht="12.75">
      <c r="D216" s="38"/>
      <c r="H216" s="6"/>
    </row>
    <row r="217" spans="4:8" s="5" customFormat="1" ht="12.75">
      <c r="D217" s="38"/>
      <c r="H217" s="6"/>
    </row>
    <row r="218" spans="4:8" s="5" customFormat="1" ht="12.75">
      <c r="D218" s="38"/>
      <c r="H218" s="6"/>
    </row>
    <row r="219" spans="4:8" s="5" customFormat="1" ht="12.75">
      <c r="D219" s="38"/>
      <c r="H219" s="6"/>
    </row>
    <row r="220" spans="4:8" s="5" customFormat="1" ht="12.75">
      <c r="D220" s="38"/>
      <c r="H220" s="6"/>
    </row>
    <row r="221" spans="4:8" s="5" customFormat="1" ht="12.75">
      <c r="D221" s="38"/>
      <c r="H221" s="6"/>
    </row>
    <row r="222" spans="4:8" s="5" customFormat="1" ht="12.75">
      <c r="D222" s="38"/>
      <c r="H222" s="6"/>
    </row>
    <row r="223" spans="4:8" s="5" customFormat="1" ht="12.75">
      <c r="D223" s="38"/>
      <c r="H223" s="6"/>
    </row>
    <row r="224" spans="4:8" s="5" customFormat="1" ht="12.75">
      <c r="D224" s="38"/>
      <c r="H224" s="6"/>
    </row>
    <row r="225" spans="4:8" s="5" customFormat="1" ht="12.75">
      <c r="D225" s="38"/>
      <c r="H225" s="6"/>
    </row>
    <row r="226" spans="4:8" s="5" customFormat="1" ht="12.75">
      <c r="D226" s="38"/>
      <c r="H226" s="6"/>
    </row>
    <row r="227" spans="4:8" s="5" customFormat="1" ht="12.75">
      <c r="D227" s="38"/>
      <c r="H227" s="6"/>
    </row>
    <row r="228" spans="4:8" s="5" customFormat="1" ht="12.75">
      <c r="D228" s="38"/>
      <c r="H228" s="6"/>
    </row>
    <row r="229" spans="4:8" s="5" customFormat="1" ht="12.75">
      <c r="D229" s="38"/>
      <c r="H229" s="6"/>
    </row>
    <row r="230" spans="4:8" s="5" customFormat="1" ht="12.75">
      <c r="D230" s="38"/>
      <c r="H230" s="6"/>
    </row>
    <row r="231" spans="4:8" s="5" customFormat="1" ht="12.75">
      <c r="D231" s="38"/>
      <c r="H231" s="6"/>
    </row>
    <row r="232" spans="4:8" s="5" customFormat="1" ht="12.75">
      <c r="D232" s="38"/>
      <c r="H232" s="6"/>
    </row>
    <row r="233" spans="4:8" s="5" customFormat="1" ht="12.75">
      <c r="D233" s="38"/>
      <c r="H233" s="6"/>
    </row>
    <row r="234" spans="4:8" s="5" customFormat="1" ht="12.75">
      <c r="D234" s="38"/>
      <c r="H234" s="6"/>
    </row>
    <row r="235" spans="4:8" s="5" customFormat="1" ht="12.75">
      <c r="D235" s="38"/>
      <c r="H235" s="6"/>
    </row>
    <row r="236" spans="4:8" s="5" customFormat="1" ht="12.75">
      <c r="D236" s="38"/>
      <c r="H236" s="6"/>
    </row>
    <row r="237" spans="4:8" s="5" customFormat="1" ht="12.75">
      <c r="D237" s="38"/>
      <c r="H237" s="6"/>
    </row>
    <row r="238" spans="4:8" s="5" customFormat="1" ht="12.75">
      <c r="D238" s="38"/>
      <c r="H238" s="6"/>
    </row>
    <row r="239" spans="4:8" s="5" customFormat="1" ht="12.75">
      <c r="D239" s="38"/>
      <c r="H239" s="6"/>
    </row>
    <row r="240" spans="4:8" s="5" customFormat="1" ht="12.75">
      <c r="D240" s="38"/>
      <c r="H240" s="6"/>
    </row>
    <row r="241" spans="4:8" s="5" customFormat="1" ht="12.75">
      <c r="D241" s="38"/>
      <c r="H241" s="6"/>
    </row>
    <row r="242" spans="4:8" s="5" customFormat="1" ht="12.75">
      <c r="D242" s="38"/>
      <c r="H242" s="6"/>
    </row>
    <row r="243" spans="4:8" s="5" customFormat="1" ht="12.75">
      <c r="D243" s="38"/>
      <c r="H243" s="6"/>
    </row>
    <row r="244" spans="4:8" s="5" customFormat="1" ht="12.75">
      <c r="D244" s="38"/>
      <c r="H244" s="6"/>
    </row>
    <row r="245" spans="4:8" s="5" customFormat="1" ht="12.75">
      <c r="D245" s="38"/>
      <c r="H245" s="6"/>
    </row>
    <row r="246" spans="4:8" s="5" customFormat="1" ht="12.75">
      <c r="D246" s="38"/>
      <c r="H246" s="6"/>
    </row>
    <row r="247" spans="4:8" s="5" customFormat="1" ht="12.75">
      <c r="D247" s="38"/>
      <c r="H247" s="6"/>
    </row>
    <row r="248" spans="4:8" s="5" customFormat="1" ht="12.75">
      <c r="D248" s="38"/>
      <c r="H248" s="6"/>
    </row>
    <row r="249" spans="4:8" s="5" customFormat="1" ht="12.75">
      <c r="D249" s="38"/>
      <c r="H249" s="6"/>
    </row>
    <row r="250" spans="4:8" s="5" customFormat="1" ht="12.75">
      <c r="D250" s="38"/>
      <c r="H250" s="6"/>
    </row>
    <row r="251" spans="4:8" s="5" customFormat="1" ht="12.75">
      <c r="D251" s="38"/>
      <c r="H251" s="6"/>
    </row>
    <row r="252" spans="4:8" s="5" customFormat="1" ht="12.75">
      <c r="D252" s="38"/>
      <c r="H252" s="6"/>
    </row>
    <row r="253" spans="4:8" s="5" customFormat="1" ht="12.75">
      <c r="D253" s="38"/>
      <c r="H253" s="6"/>
    </row>
  </sheetData>
  <sheetProtection/>
  <mergeCells count="12">
    <mergeCell ref="A1:F2"/>
    <mergeCell ref="A3:I4"/>
    <mergeCell ref="A5:I5"/>
    <mergeCell ref="A6:I6"/>
    <mergeCell ref="A27:E27"/>
    <mergeCell ref="A23:E23"/>
    <mergeCell ref="A24:E24"/>
    <mergeCell ref="A25:E25"/>
    <mergeCell ref="A15:I15"/>
    <mergeCell ref="A18:E18"/>
    <mergeCell ref="A20:I20"/>
    <mergeCell ref="A26:E26"/>
  </mergeCells>
  <printOptions horizontalCentered="1"/>
  <pageMargins left="0.2362204724409449" right="0.2362204724409449" top="0.6299212598425197" bottom="0.4330708661417323" header="0.5118110236220472" footer="0.5118110236220472"/>
  <pageSetup firstPageNumber="451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7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4.7109375" style="39" customWidth="1"/>
    <col min="5" max="5" width="49.28125" style="0" customWidth="1"/>
    <col min="6" max="6" width="12.8515625" style="0" customWidth="1"/>
    <col min="7" max="7" width="13.421875" style="123" customWidth="1"/>
    <col min="8" max="8" width="7.8515625" style="0" customWidth="1"/>
  </cols>
  <sheetData>
    <row r="1" spans="1:8" s="5" customFormat="1" ht="27" customHeight="1">
      <c r="A1" s="189" t="s">
        <v>8</v>
      </c>
      <c r="B1" s="178"/>
      <c r="C1" s="178"/>
      <c r="D1" s="178"/>
      <c r="E1" s="178"/>
      <c r="F1" s="187"/>
      <c r="G1" s="187"/>
      <c r="H1" s="187"/>
    </row>
    <row r="2" spans="1:9" s="5" customFormat="1" ht="25.5" customHeight="1">
      <c r="A2" s="190" t="s">
        <v>114</v>
      </c>
      <c r="B2" s="191"/>
      <c r="C2" s="191"/>
      <c r="D2" s="191"/>
      <c r="E2" s="191"/>
      <c r="F2" s="191"/>
      <c r="G2" s="191"/>
      <c r="H2" s="191"/>
      <c r="I2" s="161"/>
    </row>
    <row r="3" spans="1:8" s="5" customFormat="1" ht="28.5" customHeight="1">
      <c r="A3" s="26" t="s">
        <v>5</v>
      </c>
      <c r="B3" s="26" t="s">
        <v>4</v>
      </c>
      <c r="C3" s="26" t="s">
        <v>3</v>
      </c>
      <c r="D3" s="32" t="s">
        <v>6</v>
      </c>
      <c r="E3" s="63" t="s">
        <v>46</v>
      </c>
      <c r="F3" s="153" t="s">
        <v>138</v>
      </c>
      <c r="G3" s="156" t="s">
        <v>144</v>
      </c>
      <c r="H3" s="150" t="s">
        <v>126</v>
      </c>
    </row>
    <row r="4" spans="1:8" s="5" customFormat="1" ht="24.75" customHeight="1">
      <c r="A4" s="24">
        <v>6</v>
      </c>
      <c r="B4" s="21"/>
      <c r="C4" s="21"/>
      <c r="D4" s="31"/>
      <c r="E4" s="25" t="s">
        <v>42</v>
      </c>
      <c r="F4" s="49">
        <f>F5+F9</f>
        <v>1129735000</v>
      </c>
      <c r="G4" s="49">
        <f>G5+G9</f>
        <v>1168577906.91</v>
      </c>
      <c r="H4" s="124">
        <f aca="true" t="shared" si="0" ref="H4:H13">G4/F4*100</f>
        <v>103.43823170123967</v>
      </c>
    </row>
    <row r="5" spans="1:8" s="5" customFormat="1" ht="13.5" customHeight="1">
      <c r="A5" s="21"/>
      <c r="B5" s="61">
        <v>64</v>
      </c>
      <c r="C5" s="21"/>
      <c r="D5" s="31"/>
      <c r="E5" s="60" t="s">
        <v>43</v>
      </c>
      <c r="F5" s="80">
        <f>F6</f>
        <v>6000000</v>
      </c>
      <c r="G5" s="80">
        <f>G6</f>
        <v>8794660.26</v>
      </c>
      <c r="H5" s="124">
        <f t="shared" si="0"/>
        <v>146.57767099999998</v>
      </c>
    </row>
    <row r="6" spans="1:8" s="5" customFormat="1" ht="13.5" customHeight="1">
      <c r="A6" s="21"/>
      <c r="B6" s="21"/>
      <c r="C6" s="61">
        <v>641</v>
      </c>
      <c r="D6" s="31"/>
      <c r="E6" s="60" t="s">
        <v>44</v>
      </c>
      <c r="F6" s="80">
        <f>SUM(F7:F8)</f>
        <v>6000000</v>
      </c>
      <c r="G6" s="80">
        <f>SUM(G7:G8)</f>
        <v>8794660.26</v>
      </c>
      <c r="H6" s="124">
        <f t="shared" si="0"/>
        <v>146.57767099999998</v>
      </c>
    </row>
    <row r="7" spans="1:8" s="5" customFormat="1" ht="13.5" customHeight="1">
      <c r="A7" s="21"/>
      <c r="B7" s="21"/>
      <c r="C7" s="21"/>
      <c r="D7" s="31">
        <v>6413</v>
      </c>
      <c r="E7" s="62" t="s">
        <v>45</v>
      </c>
      <c r="F7" s="50">
        <v>4000000</v>
      </c>
      <c r="G7" s="50">
        <v>6546585.76</v>
      </c>
      <c r="H7" s="125">
        <f t="shared" si="0"/>
        <v>163.664644</v>
      </c>
    </row>
    <row r="8" spans="1:8" s="5" customFormat="1" ht="13.5" customHeight="1">
      <c r="A8" s="21"/>
      <c r="B8" s="21"/>
      <c r="C8" s="21"/>
      <c r="D8" s="31">
        <v>6414</v>
      </c>
      <c r="E8" s="62" t="s">
        <v>127</v>
      </c>
      <c r="F8" s="50">
        <v>2000000</v>
      </c>
      <c r="G8" s="50">
        <v>2248074.5</v>
      </c>
      <c r="H8" s="125">
        <f t="shared" si="0"/>
        <v>112.403725</v>
      </c>
    </row>
    <row r="9" spans="1:8" s="5" customFormat="1" ht="13.5" customHeight="1">
      <c r="A9" s="21"/>
      <c r="B9" s="61">
        <v>65</v>
      </c>
      <c r="C9" s="21"/>
      <c r="D9" s="31"/>
      <c r="E9" s="60" t="s">
        <v>48</v>
      </c>
      <c r="F9" s="80">
        <f>F10+F12</f>
        <v>1123735000</v>
      </c>
      <c r="G9" s="80">
        <f>G10</f>
        <v>1159783246.65</v>
      </c>
      <c r="H9" s="124">
        <f t="shared" si="0"/>
        <v>103.20789569159989</v>
      </c>
    </row>
    <row r="10" spans="1:8" s="5" customFormat="1" ht="13.5" customHeight="1">
      <c r="A10" s="21"/>
      <c r="B10" s="21"/>
      <c r="C10" s="61">
        <v>651</v>
      </c>
      <c r="D10" s="31"/>
      <c r="E10" s="60" t="s">
        <v>145</v>
      </c>
      <c r="F10" s="80">
        <f>F11</f>
        <v>1123600000</v>
      </c>
      <c r="G10" s="80">
        <f>G11+G13</f>
        <v>1159783246.65</v>
      </c>
      <c r="H10" s="124">
        <f t="shared" si="0"/>
        <v>103.22029607066571</v>
      </c>
    </row>
    <row r="11" spans="1:8" s="5" customFormat="1" ht="13.5" customHeight="1">
      <c r="A11" s="21"/>
      <c r="B11" s="21"/>
      <c r="C11" s="21"/>
      <c r="D11" s="31">
        <v>6514</v>
      </c>
      <c r="E11" s="62" t="s">
        <v>105</v>
      </c>
      <c r="F11" s="50">
        <v>1123600000</v>
      </c>
      <c r="G11" s="50">
        <v>1159500426.45</v>
      </c>
      <c r="H11" s="125">
        <f t="shared" si="0"/>
        <v>103.19512517354931</v>
      </c>
    </row>
    <row r="12" spans="1:8" s="5" customFormat="1" ht="13.5" customHeight="1">
      <c r="A12" s="21"/>
      <c r="B12" s="21"/>
      <c r="C12" s="61">
        <v>652</v>
      </c>
      <c r="D12" s="68"/>
      <c r="E12" s="61" t="s">
        <v>132</v>
      </c>
      <c r="F12" s="80">
        <f>F13</f>
        <v>135000</v>
      </c>
      <c r="G12" s="80">
        <f>G13</f>
        <v>282820.2</v>
      </c>
      <c r="H12" s="158">
        <f t="shared" si="0"/>
        <v>209.49644444444445</v>
      </c>
    </row>
    <row r="13" spans="1:8" s="5" customFormat="1" ht="13.5" customHeight="1">
      <c r="A13" s="21"/>
      <c r="B13" s="61"/>
      <c r="C13" s="21"/>
      <c r="D13" s="31">
        <v>6526</v>
      </c>
      <c r="E13" s="62" t="s">
        <v>49</v>
      </c>
      <c r="F13" s="50">
        <v>135000</v>
      </c>
      <c r="G13" s="50">
        <v>282820.2</v>
      </c>
      <c r="H13" s="125">
        <f t="shared" si="0"/>
        <v>209.49644444444445</v>
      </c>
    </row>
    <row r="14" spans="1:7" s="5" customFormat="1" ht="13.5" customHeight="1">
      <c r="A14" s="21"/>
      <c r="B14" s="21"/>
      <c r="C14" s="21"/>
      <c r="D14" s="31"/>
      <c r="E14" s="62"/>
      <c r="G14" s="6"/>
    </row>
    <row r="15" spans="1:7" s="5" customFormat="1" ht="13.5" customHeight="1">
      <c r="A15" s="21"/>
      <c r="B15" s="21"/>
      <c r="C15" s="21"/>
      <c r="D15" s="31"/>
      <c r="E15" s="62"/>
      <c r="G15" s="6"/>
    </row>
    <row r="16" spans="1:7" s="5" customFormat="1" ht="13.5" customHeight="1">
      <c r="A16" s="21"/>
      <c r="B16" s="21"/>
      <c r="C16" s="21"/>
      <c r="D16" s="31"/>
      <c r="E16" s="62"/>
      <c r="G16" s="6"/>
    </row>
    <row r="17" spans="1:7" s="5" customFormat="1" ht="13.5" customHeight="1">
      <c r="A17" s="21"/>
      <c r="B17" s="21"/>
      <c r="C17" s="21"/>
      <c r="D17" s="31"/>
      <c r="E17" s="62"/>
      <c r="G17" s="6"/>
    </row>
    <row r="18" spans="1:7" s="5" customFormat="1" ht="13.5" customHeight="1">
      <c r="A18" s="21"/>
      <c r="B18" s="21"/>
      <c r="C18" s="21"/>
      <c r="D18" s="31"/>
      <c r="E18" s="62"/>
      <c r="G18" s="6"/>
    </row>
    <row r="19" spans="1:7" s="5" customFormat="1" ht="13.5" customHeight="1">
      <c r="A19" s="21"/>
      <c r="B19" s="21"/>
      <c r="C19" s="21"/>
      <c r="D19" s="31"/>
      <c r="E19" s="62"/>
      <c r="G19" s="6"/>
    </row>
    <row r="20" spans="1:7" s="5" customFormat="1" ht="13.5" customHeight="1">
      <c r="A20" s="21"/>
      <c r="B20" s="21"/>
      <c r="C20" s="21"/>
      <c r="D20" s="31"/>
      <c r="E20" s="62"/>
      <c r="G20" s="6"/>
    </row>
    <row r="21" spans="1:7" s="5" customFormat="1" ht="13.5" customHeight="1">
      <c r="A21" s="21"/>
      <c r="B21" s="21"/>
      <c r="C21" s="21"/>
      <c r="D21" s="31"/>
      <c r="E21" s="62"/>
      <c r="G21" s="6"/>
    </row>
    <row r="22" spans="1:7" s="5" customFormat="1" ht="13.5" customHeight="1">
      <c r="A22" s="21"/>
      <c r="B22" s="21"/>
      <c r="C22" s="21"/>
      <c r="D22" s="31"/>
      <c r="E22" s="62"/>
      <c r="G22" s="6"/>
    </row>
    <row r="23" spans="1:7" s="5" customFormat="1" ht="13.5" customHeight="1">
      <c r="A23" s="21"/>
      <c r="B23" s="21"/>
      <c r="C23" s="21"/>
      <c r="D23" s="31"/>
      <c r="E23" s="62"/>
      <c r="G23" s="6"/>
    </row>
    <row r="24" spans="1:7" s="5" customFormat="1" ht="13.5" customHeight="1">
      <c r="A24" s="21"/>
      <c r="B24" s="21"/>
      <c r="C24" s="21"/>
      <c r="D24" s="31"/>
      <c r="E24" s="62"/>
      <c r="G24" s="6"/>
    </row>
    <row r="25" spans="1:7" s="5" customFormat="1" ht="13.5" customHeight="1">
      <c r="A25" s="21"/>
      <c r="B25" s="21"/>
      <c r="C25" s="21"/>
      <c r="D25" s="31"/>
      <c r="E25" s="62"/>
      <c r="G25" s="6"/>
    </row>
    <row r="26" spans="1:7" s="5" customFormat="1" ht="13.5" customHeight="1">
      <c r="A26" s="21"/>
      <c r="B26" s="21"/>
      <c r="C26" s="21"/>
      <c r="D26" s="31"/>
      <c r="E26" s="62"/>
      <c r="G26" s="6"/>
    </row>
    <row r="27" spans="1:7" s="5" customFormat="1" ht="13.5" customHeight="1">
      <c r="A27" s="21"/>
      <c r="B27" s="21"/>
      <c r="C27" s="21"/>
      <c r="D27" s="31"/>
      <c r="E27" s="62"/>
      <c r="G27" s="6"/>
    </row>
    <row r="28" spans="1:7" s="5" customFormat="1" ht="13.5" customHeight="1">
      <c r="A28" s="21"/>
      <c r="B28" s="21"/>
      <c r="C28" s="21"/>
      <c r="D28" s="31"/>
      <c r="E28" s="62"/>
      <c r="G28" s="6"/>
    </row>
    <row r="29" spans="1:7" s="5" customFormat="1" ht="13.5" customHeight="1">
      <c r="A29" s="21"/>
      <c r="B29" s="21"/>
      <c r="C29" s="21"/>
      <c r="D29" s="31"/>
      <c r="E29" s="62"/>
      <c r="G29" s="6"/>
    </row>
    <row r="30" spans="1:7" s="5" customFormat="1" ht="18" customHeight="1">
      <c r="A30" s="53"/>
      <c r="B30" s="45"/>
      <c r="C30" s="45"/>
      <c r="D30" s="46"/>
      <c r="E30" s="46"/>
      <c r="G30" s="6"/>
    </row>
    <row r="31" spans="1:7" s="5" customFormat="1" ht="12.75">
      <c r="A31" s="4"/>
      <c r="D31" s="33"/>
      <c r="E31" s="19"/>
      <c r="G31" s="6"/>
    </row>
    <row r="32" spans="1:7" s="5" customFormat="1" ht="12.75">
      <c r="A32" s="4"/>
      <c r="B32" s="4"/>
      <c r="D32" s="33"/>
      <c r="E32" s="22"/>
      <c r="G32" s="6"/>
    </row>
    <row r="33" spans="1:7" s="5" customFormat="1" ht="12.75">
      <c r="A33" s="4"/>
      <c r="C33" s="4"/>
      <c r="D33" s="33"/>
      <c r="E33" s="22"/>
      <c r="G33" s="6"/>
    </row>
    <row r="34" spans="1:7" s="5" customFormat="1" ht="12.75">
      <c r="A34" s="4"/>
      <c r="C34" s="4"/>
      <c r="D34" s="34"/>
      <c r="E34" s="29"/>
      <c r="G34" s="6"/>
    </row>
    <row r="35" spans="1:7" s="5" customFormat="1" ht="12.75">
      <c r="A35" s="4"/>
      <c r="C35" s="4"/>
      <c r="D35" s="34"/>
      <c r="E35" s="19"/>
      <c r="G35" s="6"/>
    </row>
    <row r="36" spans="1:7" s="5" customFormat="1" ht="12.75">
      <c r="A36" s="4"/>
      <c r="C36" s="4"/>
      <c r="D36" s="34"/>
      <c r="E36" s="30"/>
      <c r="G36" s="6"/>
    </row>
    <row r="37" spans="2:7" s="5" customFormat="1" ht="12.75" hidden="1">
      <c r="B37" s="4"/>
      <c r="D37" s="35"/>
      <c r="E37" s="23"/>
      <c r="G37" s="6"/>
    </row>
    <row r="38" spans="4:7" s="5" customFormat="1" ht="12.75" hidden="1">
      <c r="D38" s="35"/>
      <c r="E38" s="23"/>
      <c r="G38" s="6"/>
    </row>
    <row r="39" spans="4:7" s="5" customFormat="1" ht="12.75">
      <c r="D39" s="34"/>
      <c r="E39" s="30"/>
      <c r="G39" s="6"/>
    </row>
    <row r="40" spans="4:7" s="5" customFormat="1" ht="12.75" hidden="1">
      <c r="D40" s="35"/>
      <c r="E40" s="23"/>
      <c r="G40" s="6"/>
    </row>
    <row r="41" spans="3:7" s="5" customFormat="1" ht="12.75">
      <c r="C41" s="4"/>
      <c r="D41" s="35"/>
      <c r="E41" s="19"/>
      <c r="G41" s="6"/>
    </row>
    <row r="42" spans="3:7" s="5" customFormat="1" ht="12.75">
      <c r="C42" s="4"/>
      <c r="D42" s="35"/>
      <c r="E42" s="30"/>
      <c r="G42" s="6"/>
    </row>
    <row r="43" spans="4:7" s="5" customFormat="1" ht="12.75" hidden="1">
      <c r="D43" s="35"/>
      <c r="E43" s="23"/>
      <c r="G43" s="6"/>
    </row>
    <row r="44" spans="4:7" s="5" customFormat="1" ht="12.75" hidden="1">
      <c r="D44" s="35"/>
      <c r="E44" s="23"/>
      <c r="G44" s="6"/>
    </row>
    <row r="45" spans="4:7" s="5" customFormat="1" ht="12.75">
      <c r="D45" s="35"/>
      <c r="E45" s="30"/>
      <c r="G45" s="6"/>
    </row>
    <row r="46" spans="4:7" s="5" customFormat="1" ht="12.75" hidden="1">
      <c r="D46" s="35"/>
      <c r="E46" s="23"/>
      <c r="G46" s="6"/>
    </row>
    <row r="47" spans="4:7" s="5" customFormat="1" ht="12.75" hidden="1">
      <c r="D47" s="35"/>
      <c r="E47" s="23"/>
      <c r="G47" s="6"/>
    </row>
    <row r="48" spans="4:7" s="5" customFormat="1" ht="12.75">
      <c r="D48" s="35"/>
      <c r="E48" s="30"/>
      <c r="G48" s="6"/>
    </row>
    <row r="49" spans="4:7" s="5" customFormat="1" ht="12.75" hidden="1">
      <c r="D49" s="35"/>
      <c r="E49" s="23"/>
      <c r="G49" s="6"/>
    </row>
    <row r="50" spans="4:7" s="5" customFormat="1" ht="12.75" hidden="1">
      <c r="D50" s="35"/>
      <c r="E50" s="23"/>
      <c r="G50" s="6"/>
    </row>
    <row r="51" spans="4:7" s="5" customFormat="1" ht="13.5" customHeight="1" hidden="1">
      <c r="D51" s="35"/>
      <c r="E51" s="23"/>
      <c r="G51" s="6"/>
    </row>
    <row r="52" spans="2:7" s="5" customFormat="1" ht="13.5" customHeight="1">
      <c r="B52" s="4"/>
      <c r="D52" s="35"/>
      <c r="E52" s="22"/>
      <c r="G52" s="6"/>
    </row>
    <row r="53" spans="3:7" s="5" customFormat="1" ht="13.5" customHeight="1">
      <c r="C53" s="4"/>
      <c r="D53" s="35"/>
      <c r="E53" s="19"/>
      <c r="G53" s="6"/>
    </row>
    <row r="54" spans="3:7" s="5" customFormat="1" ht="26.25" customHeight="1">
      <c r="C54" s="4"/>
      <c r="D54" s="34"/>
      <c r="E54" s="151"/>
      <c r="G54" s="6"/>
    </row>
    <row r="55" spans="4:7" s="5" customFormat="1" ht="13.5" customHeight="1" hidden="1">
      <c r="D55" s="35"/>
      <c r="E55" s="23"/>
      <c r="G55" s="6"/>
    </row>
    <row r="56" spans="2:7" s="5" customFormat="1" ht="13.5" customHeight="1">
      <c r="B56" s="4"/>
      <c r="D56" s="35"/>
      <c r="E56" s="22"/>
      <c r="G56" s="6"/>
    </row>
    <row r="57" spans="3:7" s="5" customFormat="1" ht="13.5" customHeight="1">
      <c r="C57" s="4"/>
      <c r="D57" s="35"/>
      <c r="E57" s="22"/>
      <c r="G57" s="6"/>
    </row>
    <row r="58" spans="3:7" s="5" customFormat="1" ht="13.5" customHeight="1">
      <c r="C58" s="4"/>
      <c r="D58" s="40"/>
      <c r="E58" s="30"/>
      <c r="G58" s="6"/>
    </row>
    <row r="59" spans="4:7" s="5" customFormat="1" ht="13.5" customHeight="1" hidden="1">
      <c r="D59" s="36"/>
      <c r="E59" s="28"/>
      <c r="G59" s="6"/>
    </row>
    <row r="60" spans="4:7" s="5" customFormat="1" ht="13.5" customHeight="1">
      <c r="D60" s="34"/>
      <c r="E60" s="29"/>
      <c r="G60" s="6"/>
    </row>
    <row r="61" spans="4:7" s="5" customFormat="1" ht="13.5" customHeight="1" hidden="1">
      <c r="D61" s="35"/>
      <c r="E61" s="23"/>
      <c r="G61" s="6"/>
    </row>
    <row r="62" spans="3:7" s="5" customFormat="1" ht="28.5" customHeight="1">
      <c r="C62" s="4"/>
      <c r="D62" s="35"/>
      <c r="E62" s="69"/>
      <c r="G62" s="6"/>
    </row>
    <row r="63" spans="3:7" s="5" customFormat="1" ht="13.5" customHeight="1">
      <c r="C63" s="4"/>
      <c r="D63" s="35"/>
      <c r="E63" s="30"/>
      <c r="G63" s="6"/>
    </row>
    <row r="64" spans="4:7" s="5" customFormat="1" ht="13.5" customHeight="1" hidden="1">
      <c r="D64" s="35"/>
      <c r="E64" s="23"/>
      <c r="G64" s="6"/>
    </row>
    <row r="65" spans="4:7" s="5" customFormat="1" ht="13.5" customHeight="1">
      <c r="D65" s="35"/>
      <c r="E65" s="29"/>
      <c r="G65" s="6"/>
    </row>
    <row r="66" spans="4:7" s="5" customFormat="1" ht="13.5" customHeight="1" hidden="1">
      <c r="D66" s="35"/>
      <c r="E66" s="23"/>
      <c r="G66" s="6"/>
    </row>
    <row r="67" spans="4:7" s="5" customFormat="1" ht="22.5" customHeight="1">
      <c r="D67" s="35"/>
      <c r="E67" s="151"/>
      <c r="G67" s="6"/>
    </row>
    <row r="68" spans="4:7" s="5" customFormat="1" ht="13.5" customHeight="1" hidden="1">
      <c r="D68" s="36"/>
      <c r="E68" s="28"/>
      <c r="G68" s="6"/>
    </row>
    <row r="69" spans="2:7" s="5" customFormat="1" ht="13.5" customHeight="1">
      <c r="B69" s="4"/>
      <c r="D69" s="36"/>
      <c r="E69" s="19"/>
      <c r="G69" s="6"/>
    </row>
    <row r="70" spans="3:7" s="5" customFormat="1" ht="13.5" customHeight="1">
      <c r="C70" s="4"/>
      <c r="D70" s="36"/>
      <c r="E70" s="41"/>
      <c r="G70" s="6"/>
    </row>
    <row r="71" spans="3:7" s="5" customFormat="1" ht="13.5" customHeight="1">
      <c r="C71" s="4"/>
      <c r="D71" s="34"/>
      <c r="E71" s="30"/>
      <c r="G71" s="6"/>
    </row>
    <row r="72" spans="4:7" s="5" customFormat="1" ht="13.5" customHeight="1" hidden="1">
      <c r="D72" s="35"/>
      <c r="E72" s="23"/>
      <c r="G72" s="6"/>
    </row>
    <row r="73" spans="2:7" s="5" customFormat="1" ht="13.5" customHeight="1">
      <c r="B73" s="4"/>
      <c r="D73" s="35"/>
      <c r="E73" s="22"/>
      <c r="G73" s="6"/>
    </row>
    <row r="74" spans="3:7" s="5" customFormat="1" ht="13.5" customHeight="1">
      <c r="C74" s="4"/>
      <c r="D74" s="35"/>
      <c r="E74" s="19"/>
      <c r="G74" s="6"/>
    </row>
    <row r="75" spans="3:7" s="5" customFormat="1" ht="13.5" customHeight="1">
      <c r="C75" s="4"/>
      <c r="D75" s="34"/>
      <c r="E75" s="30"/>
      <c r="G75" s="6"/>
    </row>
    <row r="76" spans="4:7" s="5" customFormat="1" ht="13.5" customHeight="1" hidden="1">
      <c r="D76" s="36"/>
      <c r="E76" s="23"/>
      <c r="G76" s="6"/>
    </row>
    <row r="77" spans="3:7" s="5" customFormat="1" ht="13.5" customHeight="1">
      <c r="C77" s="4"/>
      <c r="D77" s="36"/>
      <c r="E77" s="19"/>
      <c r="G77" s="6"/>
    </row>
    <row r="78" spans="4:7" s="5" customFormat="1" ht="22.5" customHeight="1">
      <c r="D78" s="34"/>
      <c r="E78" s="151"/>
      <c r="G78" s="6"/>
    </row>
    <row r="79" spans="4:7" s="5" customFormat="1" ht="13.5" customHeight="1" hidden="1">
      <c r="D79" s="35"/>
      <c r="E79" s="23"/>
      <c r="G79" s="6"/>
    </row>
    <row r="80" spans="4:7" s="5" customFormat="1" ht="13.5" customHeight="1">
      <c r="D80" s="34"/>
      <c r="E80" s="30"/>
      <c r="G80" s="6"/>
    </row>
    <row r="81" spans="4:7" s="5" customFormat="1" ht="13.5" customHeight="1" hidden="1">
      <c r="D81" s="35"/>
      <c r="E81" s="23"/>
      <c r="G81" s="6"/>
    </row>
    <row r="82" spans="4:7" s="5" customFormat="1" ht="13.5" customHeight="1" hidden="1">
      <c r="D82" s="35"/>
      <c r="E82" s="23"/>
      <c r="G82" s="6"/>
    </row>
    <row r="83" spans="1:7" s="5" customFormat="1" ht="13.5" customHeight="1">
      <c r="A83" s="4"/>
      <c r="D83" s="33"/>
      <c r="E83" s="19"/>
      <c r="G83" s="6"/>
    </row>
    <row r="84" spans="2:7" s="5" customFormat="1" ht="13.5" customHeight="1">
      <c r="B84" s="4"/>
      <c r="C84" s="4"/>
      <c r="D84" s="42"/>
      <c r="E84" s="19"/>
      <c r="G84" s="6"/>
    </row>
    <row r="85" spans="2:7" s="5" customFormat="1" ht="13.5" customHeight="1">
      <c r="B85" s="4"/>
      <c r="C85" s="4"/>
      <c r="D85" s="42"/>
      <c r="E85" s="22"/>
      <c r="G85" s="6"/>
    </row>
    <row r="86" spans="2:7" s="5" customFormat="1" ht="13.5" customHeight="1">
      <c r="B86" s="4"/>
      <c r="C86" s="4"/>
      <c r="D86" s="34"/>
      <c r="E86" s="29"/>
      <c r="G86" s="6"/>
    </row>
    <row r="87" spans="4:7" s="5" customFormat="1" ht="12.75" hidden="1">
      <c r="D87" s="35"/>
      <c r="E87" s="23"/>
      <c r="G87" s="6"/>
    </row>
    <row r="88" spans="2:7" s="5" customFormat="1" ht="12.75">
      <c r="B88" s="4"/>
      <c r="D88" s="35"/>
      <c r="E88" s="19"/>
      <c r="G88" s="6"/>
    </row>
    <row r="89" spans="3:7" s="5" customFormat="1" ht="12.75">
      <c r="C89" s="4"/>
      <c r="D89" s="35"/>
      <c r="E89" s="22"/>
      <c r="G89" s="6"/>
    </row>
    <row r="90" spans="3:7" s="5" customFormat="1" ht="12.75">
      <c r="C90" s="4"/>
      <c r="D90" s="34"/>
      <c r="E90" s="30"/>
      <c r="G90" s="6"/>
    </row>
    <row r="91" spans="4:7" s="5" customFormat="1" ht="12.75" hidden="1">
      <c r="D91" s="35"/>
      <c r="E91" s="23"/>
      <c r="G91" s="6"/>
    </row>
    <row r="92" spans="4:7" s="5" customFormat="1" ht="12.75" hidden="1">
      <c r="D92" s="35"/>
      <c r="E92" s="23"/>
      <c r="G92" s="6"/>
    </row>
    <row r="93" spans="4:7" s="5" customFormat="1" ht="12.75" hidden="1">
      <c r="D93" s="37"/>
      <c r="E93" s="16"/>
      <c r="G93" s="6"/>
    </row>
    <row r="94" spans="4:7" s="5" customFormat="1" ht="12.75" hidden="1">
      <c r="D94" s="35"/>
      <c r="E94" s="23"/>
      <c r="G94" s="6"/>
    </row>
    <row r="95" spans="4:7" s="5" customFormat="1" ht="12.75" hidden="1">
      <c r="D95" s="35"/>
      <c r="E95" s="23"/>
      <c r="G95" s="6"/>
    </row>
    <row r="96" spans="4:7" s="5" customFormat="1" ht="12.75" hidden="1">
      <c r="D96" s="35"/>
      <c r="E96" s="23"/>
      <c r="G96" s="6"/>
    </row>
    <row r="97" spans="4:7" s="5" customFormat="1" ht="12.75">
      <c r="D97" s="34"/>
      <c r="E97" s="30"/>
      <c r="G97" s="6"/>
    </row>
    <row r="98" spans="4:7" s="5" customFormat="1" ht="12.75" hidden="1">
      <c r="D98" s="35"/>
      <c r="E98" s="23"/>
      <c r="G98" s="6"/>
    </row>
    <row r="99" spans="4:7" s="5" customFormat="1" ht="12.75">
      <c r="D99" s="34"/>
      <c r="E99" s="30"/>
      <c r="G99" s="6"/>
    </row>
    <row r="100" spans="4:7" s="5" customFormat="1" ht="12.75" hidden="1">
      <c r="D100" s="35"/>
      <c r="E100" s="23"/>
      <c r="G100" s="6"/>
    </row>
    <row r="101" spans="4:7" s="5" customFormat="1" ht="12.75" hidden="1">
      <c r="D101" s="35"/>
      <c r="E101" s="23"/>
      <c r="G101" s="6"/>
    </row>
    <row r="102" spans="4:7" s="5" customFormat="1" ht="12.75">
      <c r="D102" s="35"/>
      <c r="E102" s="23"/>
      <c r="G102" s="6"/>
    </row>
    <row r="103" spans="4:7" s="5" customFormat="1" ht="12.75">
      <c r="D103" s="35"/>
      <c r="E103" s="23"/>
      <c r="G103" s="6"/>
    </row>
    <row r="104" spans="1:7" s="5" customFormat="1" ht="28.5" customHeight="1">
      <c r="A104" s="26"/>
      <c r="B104" s="26"/>
      <c r="C104" s="26"/>
      <c r="D104" s="32"/>
      <c r="E104" s="77"/>
      <c r="G104" s="6"/>
    </row>
    <row r="105" spans="3:7" s="5" customFormat="1" ht="12.75">
      <c r="C105" s="4"/>
      <c r="D105" s="35"/>
      <c r="E105" s="22"/>
      <c r="G105" s="6"/>
    </row>
    <row r="106" spans="4:7" s="5" customFormat="1" ht="12.75">
      <c r="D106" s="43"/>
      <c r="E106" s="18"/>
      <c r="G106" s="6"/>
    </row>
    <row r="107" spans="4:7" s="5" customFormat="1" ht="12.75" hidden="1">
      <c r="D107" s="35"/>
      <c r="E107" s="23"/>
      <c r="G107" s="6"/>
    </row>
    <row r="108" spans="4:7" s="5" customFormat="1" ht="12.75" hidden="1">
      <c r="D108" s="37"/>
      <c r="E108" s="16"/>
      <c r="G108" s="6"/>
    </row>
    <row r="109" spans="4:7" s="5" customFormat="1" ht="12.75" hidden="1">
      <c r="D109" s="37"/>
      <c r="E109" s="16"/>
      <c r="G109" s="6"/>
    </row>
    <row r="110" spans="4:7" s="5" customFormat="1" ht="12.75" hidden="1">
      <c r="D110" s="35"/>
      <c r="E110" s="23"/>
      <c r="G110" s="6"/>
    </row>
    <row r="111" spans="4:7" s="5" customFormat="1" ht="12.75">
      <c r="D111" s="34"/>
      <c r="E111" s="30"/>
      <c r="G111" s="6"/>
    </row>
    <row r="112" spans="4:7" s="5" customFormat="1" ht="12.75" hidden="1">
      <c r="D112" s="35"/>
      <c r="E112" s="23"/>
      <c r="G112" s="6"/>
    </row>
    <row r="113" spans="4:7" s="5" customFormat="1" ht="12.75" hidden="1">
      <c r="D113" s="35"/>
      <c r="E113" s="23"/>
      <c r="G113" s="6"/>
    </row>
    <row r="114" spans="4:7" s="5" customFormat="1" ht="12.75">
      <c r="D114" s="34"/>
      <c r="E114" s="30"/>
      <c r="G114" s="6"/>
    </row>
    <row r="115" spans="4:7" s="5" customFormat="1" ht="12.75" hidden="1">
      <c r="D115" s="35"/>
      <c r="E115" s="23"/>
      <c r="G115" s="6"/>
    </row>
    <row r="116" spans="4:7" s="5" customFormat="1" ht="12.75" hidden="1">
      <c r="D116" s="37"/>
      <c r="E116" s="16"/>
      <c r="G116" s="6"/>
    </row>
    <row r="117" spans="4:7" s="5" customFormat="1" ht="12.75">
      <c r="D117" s="34"/>
      <c r="E117" s="18"/>
      <c r="G117" s="6"/>
    </row>
    <row r="118" spans="4:7" s="5" customFormat="1" ht="12.75" hidden="1">
      <c r="D118" s="36"/>
      <c r="E118" s="16"/>
      <c r="G118" s="6"/>
    </row>
    <row r="119" spans="4:7" s="5" customFormat="1" ht="12.75">
      <c r="D119" s="34"/>
      <c r="E119" s="30"/>
      <c r="G119" s="6"/>
    </row>
    <row r="120" spans="4:7" s="5" customFormat="1" ht="12.75" hidden="1">
      <c r="D120" s="35"/>
      <c r="E120" s="23"/>
      <c r="G120" s="6"/>
    </row>
    <row r="121" spans="3:7" s="5" customFormat="1" ht="12.75">
      <c r="C121" s="4"/>
      <c r="D121" s="35"/>
      <c r="E121" s="22"/>
      <c r="G121" s="6"/>
    </row>
    <row r="122" spans="4:7" s="5" customFormat="1" ht="12.75">
      <c r="D122" s="36"/>
      <c r="E122" s="30"/>
      <c r="G122" s="6"/>
    </row>
    <row r="123" spans="4:7" s="5" customFormat="1" ht="12.75" hidden="1">
      <c r="D123" s="36"/>
      <c r="E123" s="16"/>
      <c r="G123" s="6"/>
    </row>
    <row r="124" spans="3:7" s="5" customFormat="1" ht="12.75">
      <c r="C124" s="4"/>
      <c r="D124" s="36"/>
      <c r="E124" s="44"/>
      <c r="G124" s="6"/>
    </row>
    <row r="125" spans="3:7" s="5" customFormat="1" ht="12.75">
      <c r="C125" s="4"/>
      <c r="D125" s="34"/>
      <c r="E125" s="29"/>
      <c r="G125" s="6"/>
    </row>
    <row r="126" spans="4:7" s="5" customFormat="1" ht="12.75" hidden="1">
      <c r="D126" s="35"/>
      <c r="E126" s="23"/>
      <c r="G126" s="6"/>
    </row>
    <row r="127" spans="4:7" s="5" customFormat="1" ht="12.75">
      <c r="D127" s="43"/>
      <c r="E127" s="6"/>
      <c r="G127" s="6"/>
    </row>
    <row r="128" spans="4:7" s="5" customFormat="1" ht="11.25" customHeight="1" hidden="1">
      <c r="D128" s="37"/>
      <c r="E128" s="16"/>
      <c r="G128" s="6"/>
    </row>
    <row r="129" spans="2:7" s="5" customFormat="1" ht="24" customHeight="1">
      <c r="B129" s="4"/>
      <c r="D129" s="37"/>
      <c r="E129" s="152"/>
      <c r="G129" s="6"/>
    </row>
    <row r="130" spans="3:7" s="5" customFormat="1" ht="15" customHeight="1">
      <c r="C130" s="4"/>
      <c r="D130" s="37"/>
      <c r="E130" s="152"/>
      <c r="G130" s="6"/>
    </row>
    <row r="131" spans="4:7" s="5" customFormat="1" ht="11.25" customHeight="1">
      <c r="D131" s="43"/>
      <c r="E131" s="18"/>
      <c r="G131" s="6"/>
    </row>
    <row r="132" spans="4:7" s="5" customFormat="1" ht="12.75" hidden="1">
      <c r="D132" s="37"/>
      <c r="E132" s="16"/>
      <c r="G132" s="6"/>
    </row>
    <row r="133" spans="2:7" s="5" customFormat="1" ht="13.5" customHeight="1">
      <c r="B133" s="4"/>
      <c r="D133" s="37"/>
      <c r="E133" s="3"/>
      <c r="G133" s="6"/>
    </row>
    <row r="134" spans="3:7" s="5" customFormat="1" ht="12.75" customHeight="1">
      <c r="C134" s="4"/>
      <c r="D134" s="37"/>
      <c r="E134" s="22"/>
      <c r="G134" s="6"/>
    </row>
    <row r="135" spans="3:7" s="5" customFormat="1" ht="12.75" customHeight="1">
      <c r="C135" s="4"/>
      <c r="D135" s="34"/>
      <c r="E135" s="29"/>
      <c r="G135" s="6"/>
    </row>
    <row r="136" spans="4:7" s="5" customFormat="1" ht="12.75" hidden="1">
      <c r="D136" s="35"/>
      <c r="E136" s="23"/>
      <c r="G136" s="6"/>
    </row>
    <row r="137" spans="3:7" s="5" customFormat="1" ht="12.75">
      <c r="C137" s="4"/>
      <c r="D137" s="35"/>
      <c r="E137" s="44"/>
      <c r="G137" s="6"/>
    </row>
    <row r="138" spans="4:7" s="5" customFormat="1" ht="12.75">
      <c r="D138" s="43"/>
      <c r="E138" s="18"/>
      <c r="G138" s="6"/>
    </row>
    <row r="139" spans="4:7" s="5" customFormat="1" ht="12.75" hidden="1">
      <c r="D139" s="37"/>
      <c r="E139" s="16"/>
      <c r="G139" s="6"/>
    </row>
    <row r="140" spans="4:7" s="5" customFormat="1" ht="12.75" hidden="1">
      <c r="D140" s="35"/>
      <c r="E140" s="23"/>
      <c r="G140" s="6"/>
    </row>
    <row r="141" spans="1:7" s="5" customFormat="1" ht="19.5" customHeight="1">
      <c r="A141" s="53"/>
      <c r="B141" s="20"/>
      <c r="C141" s="20"/>
      <c r="D141" s="20"/>
      <c r="E141" s="19"/>
      <c r="G141" s="6"/>
    </row>
    <row r="142" spans="1:7" s="5" customFormat="1" ht="15" customHeight="1">
      <c r="A142" s="4"/>
      <c r="D142" s="33"/>
      <c r="E142" s="19"/>
      <c r="G142" s="6"/>
    </row>
    <row r="143" spans="1:7" s="5" customFormat="1" ht="12.75">
      <c r="A143" s="4"/>
      <c r="B143" s="4"/>
      <c r="D143" s="33"/>
      <c r="E143" s="22"/>
      <c r="G143" s="6"/>
    </row>
    <row r="144" spans="3:7" s="5" customFormat="1" ht="12.75">
      <c r="C144" s="4"/>
      <c r="D144" s="35"/>
      <c r="E144" s="19"/>
      <c r="G144" s="6"/>
    </row>
    <row r="145" spans="4:7" s="5" customFormat="1" ht="12.75">
      <c r="D145" s="40"/>
      <c r="E145" s="30"/>
      <c r="G145" s="6"/>
    </row>
    <row r="146" spans="2:7" s="5" customFormat="1" ht="12.75">
      <c r="B146" s="4"/>
      <c r="D146" s="35"/>
      <c r="E146" s="22"/>
      <c r="G146" s="6"/>
    </row>
    <row r="147" spans="3:7" s="5" customFormat="1" ht="12.75">
      <c r="C147" s="4"/>
      <c r="D147" s="35"/>
      <c r="E147" s="22"/>
      <c r="G147" s="6"/>
    </row>
    <row r="148" spans="4:7" s="5" customFormat="1" ht="12.75">
      <c r="D148" s="34"/>
      <c r="E148" s="29"/>
      <c r="G148" s="6"/>
    </row>
    <row r="149" spans="3:7" s="5" customFormat="1" ht="22.5" customHeight="1">
      <c r="C149" s="4"/>
      <c r="D149" s="35"/>
      <c r="E149" s="69"/>
      <c r="G149" s="6"/>
    </row>
    <row r="150" spans="4:7" s="5" customFormat="1" ht="12.75">
      <c r="D150" s="35"/>
      <c r="E150" s="29"/>
      <c r="G150" s="6"/>
    </row>
    <row r="151" spans="2:7" s="5" customFormat="1" ht="12.75">
      <c r="B151" s="4"/>
      <c r="D151" s="36"/>
      <c r="E151" s="19"/>
      <c r="G151" s="6"/>
    </row>
    <row r="152" spans="3:7" s="5" customFormat="1" ht="12.75">
      <c r="C152" s="4"/>
      <c r="D152" s="36"/>
      <c r="E152" s="41"/>
      <c r="G152" s="6"/>
    </row>
    <row r="153" spans="4:7" s="5" customFormat="1" ht="12.75">
      <c r="D153" s="34"/>
      <c r="E153" s="30"/>
      <c r="G153" s="6"/>
    </row>
    <row r="154" spans="1:7" s="5" customFormat="1" ht="13.5" customHeight="1">
      <c r="A154" s="4"/>
      <c r="D154" s="33"/>
      <c r="E154" s="19"/>
      <c r="G154" s="6"/>
    </row>
    <row r="155" spans="2:7" s="5" customFormat="1" ht="13.5" customHeight="1">
      <c r="B155" s="4"/>
      <c r="D155" s="35"/>
      <c r="E155" s="19"/>
      <c r="G155" s="6"/>
    </row>
    <row r="156" spans="3:7" s="5" customFormat="1" ht="13.5" customHeight="1">
      <c r="C156" s="4"/>
      <c r="D156" s="35"/>
      <c r="E156" s="22"/>
      <c r="G156" s="6"/>
    </row>
    <row r="157" spans="3:7" s="5" customFormat="1" ht="12.75">
      <c r="C157" s="4"/>
      <c r="D157" s="34"/>
      <c r="E157" s="30"/>
      <c r="G157" s="6"/>
    </row>
    <row r="158" spans="3:7" s="5" customFormat="1" ht="12.75">
      <c r="C158" s="4"/>
      <c r="D158" s="35"/>
      <c r="E158" s="22"/>
      <c r="G158" s="6"/>
    </row>
    <row r="159" spans="4:7" s="5" customFormat="1" ht="12.75">
      <c r="D159" s="43"/>
      <c r="E159" s="18"/>
      <c r="G159" s="6"/>
    </row>
    <row r="160" spans="3:7" s="5" customFormat="1" ht="12.75">
      <c r="C160" s="4"/>
      <c r="D160" s="36"/>
      <c r="E160" s="44"/>
      <c r="G160" s="6"/>
    </row>
    <row r="161" spans="3:7" s="5" customFormat="1" ht="12.75">
      <c r="C161" s="4"/>
      <c r="D161" s="34"/>
      <c r="E161" s="29"/>
      <c r="G161" s="6"/>
    </row>
    <row r="162" spans="4:7" s="5" customFormat="1" ht="12.75">
      <c r="D162" s="43"/>
      <c r="E162" s="47"/>
      <c r="G162" s="6"/>
    </row>
    <row r="163" spans="2:7" s="5" customFormat="1" ht="12.75">
      <c r="B163" s="4"/>
      <c r="D163" s="37"/>
      <c r="E163" s="3"/>
      <c r="G163" s="6"/>
    </row>
    <row r="164" spans="3:7" s="5" customFormat="1" ht="12.75">
      <c r="C164" s="4"/>
      <c r="D164" s="37"/>
      <c r="E164" s="22"/>
      <c r="G164" s="6"/>
    </row>
    <row r="165" spans="3:7" s="5" customFormat="1" ht="12.75">
      <c r="C165" s="4"/>
      <c r="D165" s="34"/>
      <c r="E165" s="29"/>
      <c r="G165" s="6"/>
    </row>
    <row r="166" spans="3:7" s="5" customFormat="1" ht="12.75">
      <c r="C166" s="4"/>
      <c r="D166" s="34"/>
      <c r="E166" s="29"/>
      <c r="G166" s="6"/>
    </row>
    <row r="167" spans="4:7" s="5" customFormat="1" ht="12.75">
      <c r="D167" s="35"/>
      <c r="E167" s="23"/>
      <c r="G167" s="6"/>
    </row>
    <row r="168" spans="1:7" s="55" customFormat="1" ht="18" customHeight="1">
      <c r="A168" s="192"/>
      <c r="B168" s="193"/>
      <c r="C168" s="193"/>
      <c r="D168" s="193"/>
      <c r="E168" s="193"/>
      <c r="G168" s="157"/>
    </row>
    <row r="169" spans="1:7" s="5" customFormat="1" ht="28.5" customHeight="1">
      <c r="A169" s="26"/>
      <c r="B169" s="26"/>
      <c r="C169" s="26"/>
      <c r="D169" s="32"/>
      <c r="E169" s="77"/>
      <c r="G169" s="6"/>
    </row>
    <row r="170" spans="4:7" s="5" customFormat="1" ht="12.75">
      <c r="D170" s="38"/>
      <c r="G170" s="6"/>
    </row>
    <row r="171" spans="1:7" s="5" customFormat="1" ht="15.75">
      <c r="A171" s="54"/>
      <c r="B171" s="4"/>
      <c r="C171" s="4"/>
      <c r="D171" s="51"/>
      <c r="E171" s="4"/>
      <c r="G171" s="6"/>
    </row>
    <row r="172" spans="1:7" s="5" customFormat="1" ht="12.75">
      <c r="A172" s="4"/>
      <c r="B172" s="4"/>
      <c r="C172" s="4"/>
      <c r="D172" s="51"/>
      <c r="E172" s="4"/>
      <c r="G172" s="6"/>
    </row>
    <row r="173" spans="1:7" s="5" customFormat="1" ht="17.25" customHeight="1">
      <c r="A173" s="4"/>
      <c r="B173" s="4"/>
      <c r="C173" s="4"/>
      <c r="D173" s="51"/>
      <c r="E173" s="4"/>
      <c r="G173" s="6"/>
    </row>
    <row r="174" spans="1:7" s="5" customFormat="1" ht="13.5" customHeight="1">
      <c r="A174" s="4"/>
      <c r="B174" s="4"/>
      <c r="C174" s="4"/>
      <c r="D174" s="51"/>
      <c r="E174" s="4"/>
      <c r="G174" s="6"/>
    </row>
    <row r="175" spans="1:7" s="5" customFormat="1" ht="12.75">
      <c r="A175" s="4"/>
      <c r="B175" s="4"/>
      <c r="C175" s="4"/>
      <c r="D175" s="51"/>
      <c r="E175" s="4"/>
      <c r="G175" s="6"/>
    </row>
    <row r="176" spans="1:7" s="5" customFormat="1" ht="12.75">
      <c r="A176" s="4"/>
      <c r="B176" s="4"/>
      <c r="C176" s="4"/>
      <c r="D176" s="38"/>
      <c r="G176" s="6"/>
    </row>
    <row r="177" spans="1:7" s="5" customFormat="1" ht="12.75">
      <c r="A177" s="4"/>
      <c r="B177" s="4"/>
      <c r="C177" s="4"/>
      <c r="D177" s="51"/>
      <c r="E177" s="4"/>
      <c r="G177" s="6"/>
    </row>
    <row r="178" spans="1:7" s="5" customFormat="1" ht="12.75">
      <c r="A178" s="4"/>
      <c r="B178" s="4"/>
      <c r="C178" s="4"/>
      <c r="D178" s="51"/>
      <c r="E178" s="52"/>
      <c r="G178" s="6"/>
    </row>
    <row r="179" spans="1:7" s="5" customFormat="1" ht="12.75">
      <c r="A179" s="4"/>
      <c r="B179" s="4"/>
      <c r="C179" s="4"/>
      <c r="D179" s="51"/>
      <c r="E179" s="4"/>
      <c r="G179" s="6"/>
    </row>
    <row r="180" spans="1:7" s="5" customFormat="1" ht="22.5" customHeight="1">
      <c r="A180" s="4"/>
      <c r="B180" s="4"/>
      <c r="C180" s="4"/>
      <c r="D180" s="51"/>
      <c r="E180" s="69"/>
      <c r="G180" s="6"/>
    </row>
    <row r="181" spans="4:7" s="5" customFormat="1" ht="22.5" customHeight="1">
      <c r="D181" s="34"/>
      <c r="E181" s="151"/>
      <c r="G181" s="6"/>
    </row>
    <row r="182" spans="4:7" s="5" customFormat="1" ht="12.75">
      <c r="D182" s="38"/>
      <c r="G182" s="6"/>
    </row>
    <row r="183" spans="4:7" s="5" customFormat="1" ht="12.75">
      <c r="D183" s="38"/>
      <c r="G183" s="6"/>
    </row>
    <row r="184" spans="4:7" s="5" customFormat="1" ht="12.75">
      <c r="D184" s="38"/>
      <c r="G184" s="6"/>
    </row>
    <row r="185" spans="4:7" s="5" customFormat="1" ht="12.75">
      <c r="D185" s="38"/>
      <c r="G185" s="6"/>
    </row>
    <row r="186" spans="4:7" s="5" customFormat="1" ht="12.75">
      <c r="D186" s="38"/>
      <c r="G186" s="6"/>
    </row>
    <row r="187" spans="4:7" s="5" customFormat="1" ht="12.75">
      <c r="D187" s="38"/>
      <c r="G187" s="6"/>
    </row>
    <row r="188" spans="4:7" s="5" customFormat="1" ht="12.75">
      <c r="D188" s="38"/>
      <c r="G188" s="6"/>
    </row>
    <row r="189" spans="4:7" s="5" customFormat="1" ht="12.75">
      <c r="D189" s="38"/>
      <c r="G189" s="6"/>
    </row>
    <row r="190" spans="4:7" s="5" customFormat="1" ht="12.75">
      <c r="D190" s="38"/>
      <c r="G190" s="6"/>
    </row>
    <row r="191" spans="4:7" s="5" customFormat="1" ht="12.75">
      <c r="D191" s="38"/>
      <c r="G191" s="6"/>
    </row>
    <row r="192" spans="4:7" s="5" customFormat="1" ht="12.75">
      <c r="D192" s="38"/>
      <c r="G192" s="6"/>
    </row>
    <row r="193" spans="4:7" s="5" customFormat="1" ht="12.75">
      <c r="D193" s="38"/>
      <c r="G193" s="6"/>
    </row>
    <row r="194" spans="4:7" s="5" customFormat="1" ht="12.75">
      <c r="D194" s="38"/>
      <c r="G194" s="6"/>
    </row>
    <row r="195" spans="4:7" s="5" customFormat="1" ht="12.75">
      <c r="D195" s="38"/>
      <c r="G195" s="6"/>
    </row>
    <row r="196" spans="4:7" s="5" customFormat="1" ht="12.75">
      <c r="D196" s="38"/>
      <c r="G196" s="6"/>
    </row>
    <row r="197" spans="4:7" s="5" customFormat="1" ht="12.75">
      <c r="D197" s="38"/>
      <c r="G197" s="6"/>
    </row>
    <row r="198" spans="4:7" s="5" customFormat="1" ht="12.75">
      <c r="D198" s="38"/>
      <c r="G198" s="6"/>
    </row>
    <row r="199" spans="4:7" s="5" customFormat="1" ht="12.75">
      <c r="D199" s="38"/>
      <c r="G199" s="6"/>
    </row>
    <row r="200" spans="4:7" s="5" customFormat="1" ht="12.75">
      <c r="D200" s="38"/>
      <c r="G200" s="6"/>
    </row>
    <row r="201" spans="4:7" s="5" customFormat="1" ht="12.75">
      <c r="D201" s="38"/>
      <c r="G201" s="6"/>
    </row>
    <row r="202" spans="4:7" s="5" customFormat="1" ht="12.75">
      <c r="D202" s="38"/>
      <c r="G202" s="6"/>
    </row>
    <row r="203" spans="4:7" s="5" customFormat="1" ht="12.75">
      <c r="D203" s="38"/>
      <c r="G203" s="6"/>
    </row>
    <row r="204" spans="4:7" s="5" customFormat="1" ht="12.75">
      <c r="D204" s="38"/>
      <c r="G204" s="6"/>
    </row>
    <row r="205" spans="4:7" s="5" customFormat="1" ht="12.75">
      <c r="D205" s="38"/>
      <c r="G205" s="6"/>
    </row>
    <row r="206" spans="4:7" s="5" customFormat="1" ht="12.75">
      <c r="D206" s="38"/>
      <c r="G206" s="6"/>
    </row>
    <row r="207" spans="4:7" s="5" customFormat="1" ht="12.75">
      <c r="D207" s="38"/>
      <c r="G207" s="6"/>
    </row>
    <row r="208" spans="4:7" s="5" customFormat="1" ht="12.75">
      <c r="D208" s="38"/>
      <c r="G208" s="6"/>
    </row>
    <row r="209" spans="4:7" s="5" customFormat="1" ht="12.75">
      <c r="D209" s="38"/>
      <c r="G209" s="6"/>
    </row>
    <row r="210" spans="4:7" s="5" customFormat="1" ht="12.75">
      <c r="D210" s="38"/>
      <c r="G210" s="6"/>
    </row>
    <row r="211" spans="4:7" s="5" customFormat="1" ht="12.75">
      <c r="D211" s="38"/>
      <c r="G211" s="6"/>
    </row>
    <row r="212" spans="4:7" s="5" customFormat="1" ht="12.75">
      <c r="D212" s="38"/>
      <c r="G212" s="6"/>
    </row>
    <row r="213" spans="4:7" s="5" customFormat="1" ht="12.75">
      <c r="D213" s="38"/>
      <c r="G213" s="6"/>
    </row>
    <row r="214" spans="4:7" s="5" customFormat="1" ht="12.75">
      <c r="D214" s="38"/>
      <c r="G214" s="6"/>
    </row>
    <row r="215" spans="4:7" s="5" customFormat="1" ht="12.75">
      <c r="D215" s="38"/>
      <c r="G215" s="6"/>
    </row>
    <row r="216" spans="4:7" s="5" customFormat="1" ht="12.75">
      <c r="D216" s="38"/>
      <c r="G216" s="6"/>
    </row>
    <row r="217" spans="4:7" s="5" customFormat="1" ht="12.75">
      <c r="D217" s="38"/>
      <c r="G217" s="6"/>
    </row>
    <row r="218" spans="4:7" s="5" customFormat="1" ht="12.75">
      <c r="D218" s="38"/>
      <c r="G218" s="6"/>
    </row>
    <row r="219" spans="4:7" s="5" customFormat="1" ht="12.75">
      <c r="D219" s="38"/>
      <c r="G219" s="6"/>
    </row>
    <row r="220" spans="4:7" s="5" customFormat="1" ht="12.75">
      <c r="D220" s="38"/>
      <c r="G220" s="6"/>
    </row>
    <row r="221" spans="4:7" s="5" customFormat="1" ht="12.75">
      <c r="D221" s="38"/>
      <c r="G221" s="6"/>
    </row>
    <row r="222" spans="4:7" s="5" customFormat="1" ht="12.75">
      <c r="D222" s="38"/>
      <c r="G222" s="6"/>
    </row>
    <row r="223" spans="4:7" s="5" customFormat="1" ht="12.75">
      <c r="D223" s="38"/>
      <c r="G223" s="6"/>
    </row>
    <row r="224" spans="4:7" s="5" customFormat="1" ht="12.75">
      <c r="D224" s="38"/>
      <c r="G224" s="6"/>
    </row>
    <row r="225" spans="4:7" s="5" customFormat="1" ht="12.75">
      <c r="D225" s="38"/>
      <c r="G225" s="6"/>
    </row>
    <row r="226" spans="4:7" s="5" customFormat="1" ht="12.75">
      <c r="D226" s="38"/>
      <c r="G226" s="6"/>
    </row>
    <row r="227" spans="4:7" s="5" customFormat="1" ht="12.75">
      <c r="D227" s="38"/>
      <c r="G227" s="6"/>
    </row>
    <row r="228" spans="4:7" s="5" customFormat="1" ht="12.75">
      <c r="D228" s="38"/>
      <c r="G228" s="6"/>
    </row>
    <row r="229" spans="4:7" s="5" customFormat="1" ht="12.75">
      <c r="D229" s="38"/>
      <c r="G229" s="6"/>
    </row>
    <row r="230" spans="4:7" s="5" customFormat="1" ht="12.75">
      <c r="D230" s="38"/>
      <c r="G230" s="6"/>
    </row>
    <row r="231" spans="4:7" s="5" customFormat="1" ht="12.75">
      <c r="D231" s="38"/>
      <c r="G231" s="6"/>
    </row>
    <row r="232" spans="4:7" s="5" customFormat="1" ht="12.75">
      <c r="D232" s="38"/>
      <c r="G232" s="6"/>
    </row>
    <row r="233" spans="4:7" s="5" customFormat="1" ht="12.75">
      <c r="D233" s="38"/>
      <c r="G233" s="6"/>
    </row>
    <row r="234" spans="4:7" s="5" customFormat="1" ht="12.75">
      <c r="D234" s="38"/>
      <c r="G234" s="6"/>
    </row>
    <row r="235" spans="4:7" s="5" customFormat="1" ht="12.75">
      <c r="D235" s="38"/>
      <c r="G235" s="6"/>
    </row>
    <row r="236" spans="4:7" s="5" customFormat="1" ht="12.75">
      <c r="D236" s="38"/>
      <c r="G236" s="6"/>
    </row>
    <row r="237" spans="4:7" s="5" customFormat="1" ht="12.75">
      <c r="D237" s="38"/>
      <c r="G237" s="6"/>
    </row>
    <row r="238" spans="4:7" s="5" customFormat="1" ht="12.75">
      <c r="D238" s="38"/>
      <c r="G238" s="6"/>
    </row>
    <row r="239" spans="4:7" s="5" customFormat="1" ht="12.75">
      <c r="D239" s="38"/>
      <c r="G239" s="6"/>
    </row>
    <row r="240" spans="4:7" s="5" customFormat="1" ht="12.75">
      <c r="D240" s="38"/>
      <c r="G240" s="6"/>
    </row>
    <row r="241" spans="4:7" s="5" customFormat="1" ht="12.75">
      <c r="D241" s="38"/>
      <c r="G241" s="6"/>
    </row>
    <row r="242" spans="4:7" s="5" customFormat="1" ht="12.75">
      <c r="D242" s="38"/>
      <c r="G242" s="6"/>
    </row>
    <row r="243" spans="4:7" s="5" customFormat="1" ht="12.75">
      <c r="D243" s="38"/>
      <c r="G243" s="6"/>
    </row>
    <row r="244" spans="4:7" s="5" customFormat="1" ht="12.75">
      <c r="D244" s="38"/>
      <c r="G244" s="6"/>
    </row>
    <row r="245" spans="4:7" s="5" customFormat="1" ht="12.75">
      <c r="D245" s="38"/>
      <c r="G245" s="6"/>
    </row>
    <row r="246" spans="4:7" s="5" customFormat="1" ht="12.75">
      <c r="D246" s="38"/>
      <c r="G246" s="6"/>
    </row>
    <row r="247" spans="4:7" s="5" customFormat="1" ht="12.75">
      <c r="D247" s="38"/>
      <c r="G247" s="6"/>
    </row>
    <row r="248" spans="4:7" s="5" customFormat="1" ht="12.75">
      <c r="D248" s="38"/>
      <c r="G248" s="6"/>
    </row>
    <row r="249" spans="4:7" s="5" customFormat="1" ht="12.75">
      <c r="D249" s="38"/>
      <c r="G249" s="6"/>
    </row>
    <row r="250" spans="4:7" s="5" customFormat="1" ht="12.75">
      <c r="D250" s="38"/>
      <c r="G250" s="6"/>
    </row>
    <row r="251" spans="4:7" s="5" customFormat="1" ht="12.75">
      <c r="D251" s="38"/>
      <c r="G251" s="6"/>
    </row>
    <row r="252" spans="4:7" s="5" customFormat="1" ht="12.75">
      <c r="D252" s="38"/>
      <c r="G252" s="6"/>
    </row>
    <row r="253" spans="4:7" s="5" customFormat="1" ht="12.75">
      <c r="D253" s="38"/>
      <c r="G253" s="6"/>
    </row>
    <row r="254" spans="4:7" s="5" customFormat="1" ht="12.75">
      <c r="D254" s="38"/>
      <c r="G254" s="6"/>
    </row>
    <row r="255" spans="4:7" s="5" customFormat="1" ht="12.75">
      <c r="D255" s="38"/>
      <c r="G255" s="6"/>
    </row>
    <row r="256" spans="4:7" s="5" customFormat="1" ht="12.75">
      <c r="D256" s="38"/>
      <c r="G256" s="6"/>
    </row>
    <row r="257" spans="4:7" s="5" customFormat="1" ht="12.75">
      <c r="D257" s="38"/>
      <c r="G257" s="6"/>
    </row>
    <row r="258" spans="4:7" s="5" customFormat="1" ht="12.75">
      <c r="D258" s="38"/>
      <c r="G258" s="6"/>
    </row>
    <row r="259" spans="4:7" s="5" customFormat="1" ht="12.75">
      <c r="D259" s="38"/>
      <c r="G259" s="6"/>
    </row>
    <row r="260" spans="4:7" s="5" customFormat="1" ht="12.75">
      <c r="D260" s="38"/>
      <c r="G260" s="6"/>
    </row>
    <row r="261" spans="4:7" s="5" customFormat="1" ht="12.75">
      <c r="D261" s="38"/>
      <c r="G261" s="6"/>
    </row>
    <row r="262" spans="4:7" s="5" customFormat="1" ht="12.75">
      <c r="D262" s="38"/>
      <c r="G262" s="6"/>
    </row>
    <row r="263" spans="4:7" s="5" customFormat="1" ht="12.75">
      <c r="D263" s="38"/>
      <c r="G263" s="6"/>
    </row>
    <row r="264" spans="4:7" s="5" customFormat="1" ht="12.75">
      <c r="D264" s="38"/>
      <c r="G264" s="6"/>
    </row>
    <row r="265" spans="4:7" s="5" customFormat="1" ht="12.75">
      <c r="D265" s="38"/>
      <c r="G265" s="6"/>
    </row>
    <row r="266" spans="4:7" s="5" customFormat="1" ht="12.75">
      <c r="D266" s="38"/>
      <c r="G266" s="6"/>
    </row>
    <row r="267" spans="4:7" s="5" customFormat="1" ht="12.75">
      <c r="D267" s="38"/>
      <c r="G267" s="6"/>
    </row>
    <row r="268" spans="4:7" s="5" customFormat="1" ht="12.75">
      <c r="D268" s="38"/>
      <c r="G268" s="6"/>
    </row>
    <row r="269" spans="4:7" s="5" customFormat="1" ht="12.75">
      <c r="D269" s="38"/>
      <c r="G269" s="6"/>
    </row>
    <row r="270" spans="4:7" s="5" customFormat="1" ht="12.75">
      <c r="D270" s="38"/>
      <c r="G270" s="6"/>
    </row>
    <row r="271" spans="4:7" s="5" customFormat="1" ht="12.75">
      <c r="D271" s="38"/>
      <c r="G271" s="6"/>
    </row>
    <row r="272" spans="4:7" s="5" customFormat="1" ht="12.75">
      <c r="D272" s="38"/>
      <c r="G272" s="6"/>
    </row>
    <row r="273" spans="4:7" s="5" customFormat="1" ht="12.75">
      <c r="D273" s="38"/>
      <c r="G273" s="6"/>
    </row>
    <row r="274" spans="4:7" s="5" customFormat="1" ht="12.75">
      <c r="D274" s="38"/>
      <c r="G274" s="6"/>
    </row>
    <row r="275" spans="4:7" s="5" customFormat="1" ht="12.75">
      <c r="D275" s="38"/>
      <c r="G275" s="6"/>
    </row>
    <row r="276" spans="4:7" s="5" customFormat="1" ht="12.75">
      <c r="D276" s="38"/>
      <c r="G276" s="6"/>
    </row>
    <row r="277" spans="4:7" s="5" customFormat="1" ht="12.75">
      <c r="D277" s="38"/>
      <c r="G277" s="6"/>
    </row>
    <row r="278" spans="4:7" s="5" customFormat="1" ht="12.75">
      <c r="D278" s="38"/>
      <c r="G278" s="6"/>
    </row>
    <row r="279" spans="4:7" s="5" customFormat="1" ht="12.75">
      <c r="D279" s="38"/>
      <c r="G279" s="6"/>
    </row>
    <row r="280" spans="4:7" s="5" customFormat="1" ht="12.75">
      <c r="D280" s="38"/>
      <c r="G280" s="6"/>
    </row>
    <row r="281" spans="4:7" s="5" customFormat="1" ht="12.75">
      <c r="D281" s="38"/>
      <c r="G281" s="6"/>
    </row>
    <row r="282" spans="4:7" s="5" customFormat="1" ht="12.75">
      <c r="D282" s="38"/>
      <c r="G282" s="6"/>
    </row>
    <row r="283" spans="4:7" s="5" customFormat="1" ht="12.75">
      <c r="D283" s="38"/>
      <c r="G283" s="6"/>
    </row>
    <row r="284" spans="4:7" s="5" customFormat="1" ht="12.75">
      <c r="D284" s="38"/>
      <c r="G284" s="6"/>
    </row>
    <row r="285" spans="4:7" s="5" customFormat="1" ht="12.75">
      <c r="D285" s="38"/>
      <c r="G285" s="6"/>
    </row>
    <row r="286" spans="4:7" s="5" customFormat="1" ht="12.75">
      <c r="D286" s="38"/>
      <c r="G286" s="6"/>
    </row>
    <row r="287" spans="4:7" s="5" customFormat="1" ht="12.75">
      <c r="D287" s="38"/>
      <c r="G287" s="6"/>
    </row>
    <row r="288" spans="4:7" s="5" customFormat="1" ht="12.75">
      <c r="D288" s="38"/>
      <c r="G288" s="6"/>
    </row>
    <row r="289" spans="4:7" s="5" customFormat="1" ht="12.75">
      <c r="D289" s="38"/>
      <c r="G289" s="6"/>
    </row>
    <row r="290" spans="4:7" s="5" customFormat="1" ht="12.75">
      <c r="D290" s="38"/>
      <c r="G290" s="6"/>
    </row>
    <row r="291" spans="4:7" s="5" customFormat="1" ht="12.75">
      <c r="D291" s="38"/>
      <c r="G291" s="6"/>
    </row>
    <row r="292" spans="4:7" s="5" customFormat="1" ht="12.75">
      <c r="D292" s="38"/>
      <c r="G292" s="6"/>
    </row>
    <row r="293" spans="4:7" s="5" customFormat="1" ht="12.75">
      <c r="D293" s="38"/>
      <c r="G293" s="6"/>
    </row>
    <row r="294" spans="4:7" s="5" customFormat="1" ht="12.75">
      <c r="D294" s="38"/>
      <c r="G294" s="6"/>
    </row>
    <row r="295" spans="4:7" s="5" customFormat="1" ht="12.75">
      <c r="D295" s="38"/>
      <c r="G295" s="6"/>
    </row>
    <row r="296" spans="4:7" s="5" customFormat="1" ht="12.75">
      <c r="D296" s="38"/>
      <c r="G296" s="6"/>
    </row>
    <row r="297" spans="4:7" s="5" customFormat="1" ht="12.75">
      <c r="D297" s="38"/>
      <c r="G297" s="6"/>
    </row>
    <row r="298" spans="4:7" s="5" customFormat="1" ht="12.75">
      <c r="D298" s="38"/>
      <c r="G298" s="6"/>
    </row>
    <row r="299" spans="4:7" s="5" customFormat="1" ht="12.75">
      <c r="D299" s="38"/>
      <c r="G299" s="6"/>
    </row>
    <row r="300" spans="4:7" s="5" customFormat="1" ht="12.75">
      <c r="D300" s="38"/>
      <c r="G300" s="6"/>
    </row>
    <row r="301" spans="4:7" s="5" customFormat="1" ht="12.75">
      <c r="D301" s="38"/>
      <c r="G301" s="6"/>
    </row>
    <row r="302" spans="4:7" s="5" customFormat="1" ht="12.75">
      <c r="D302" s="38"/>
      <c r="G302" s="6"/>
    </row>
    <row r="303" spans="4:7" s="5" customFormat="1" ht="12.75">
      <c r="D303" s="38"/>
      <c r="G303" s="6"/>
    </row>
    <row r="304" spans="4:7" s="5" customFormat="1" ht="12.75">
      <c r="D304" s="38"/>
      <c r="G304" s="6"/>
    </row>
    <row r="305" spans="4:7" s="5" customFormat="1" ht="12.75">
      <c r="D305" s="38"/>
      <c r="G305" s="6"/>
    </row>
    <row r="306" spans="4:7" s="5" customFormat="1" ht="12.75">
      <c r="D306" s="38"/>
      <c r="G306" s="6"/>
    </row>
    <row r="307" spans="4:7" s="5" customFormat="1" ht="12.75">
      <c r="D307" s="38"/>
      <c r="G307" s="6"/>
    </row>
    <row r="308" spans="4:7" s="5" customFormat="1" ht="12.75">
      <c r="D308" s="38"/>
      <c r="G308" s="6"/>
    </row>
    <row r="309" spans="4:7" s="5" customFormat="1" ht="12.75">
      <c r="D309" s="38"/>
      <c r="G309" s="6"/>
    </row>
    <row r="310" spans="4:7" s="5" customFormat="1" ht="12.75">
      <c r="D310" s="38"/>
      <c r="G310" s="6"/>
    </row>
    <row r="311" spans="4:7" s="5" customFormat="1" ht="12.75">
      <c r="D311" s="38"/>
      <c r="G311" s="6"/>
    </row>
    <row r="312" spans="4:7" s="5" customFormat="1" ht="12.75">
      <c r="D312" s="38"/>
      <c r="G312" s="6"/>
    </row>
    <row r="313" spans="4:7" s="5" customFormat="1" ht="12.75">
      <c r="D313" s="38"/>
      <c r="G313" s="6"/>
    </row>
    <row r="314" spans="4:7" s="5" customFormat="1" ht="12.75">
      <c r="D314" s="38"/>
      <c r="G314" s="6"/>
    </row>
    <row r="315" spans="4:7" s="5" customFormat="1" ht="12.75">
      <c r="D315" s="38"/>
      <c r="G315" s="6"/>
    </row>
    <row r="316" spans="4:7" s="5" customFormat="1" ht="12.75">
      <c r="D316" s="38"/>
      <c r="G316" s="6"/>
    </row>
    <row r="317" spans="4:7" s="5" customFormat="1" ht="12.75">
      <c r="D317" s="38"/>
      <c r="G317" s="6"/>
    </row>
    <row r="318" spans="4:7" s="5" customFormat="1" ht="12.75">
      <c r="D318" s="38"/>
      <c r="G318" s="6"/>
    </row>
    <row r="319" spans="4:7" s="5" customFormat="1" ht="12.75">
      <c r="D319" s="38"/>
      <c r="G319" s="6"/>
    </row>
    <row r="320" spans="4:7" s="5" customFormat="1" ht="12.75">
      <c r="D320" s="38"/>
      <c r="G320" s="6"/>
    </row>
    <row r="321" spans="4:7" s="5" customFormat="1" ht="12.75">
      <c r="D321" s="38"/>
      <c r="G321" s="6"/>
    </row>
    <row r="322" spans="4:7" s="5" customFormat="1" ht="12.75">
      <c r="D322" s="38"/>
      <c r="G322" s="6"/>
    </row>
    <row r="323" spans="4:7" s="5" customFormat="1" ht="12.75">
      <c r="D323" s="38"/>
      <c r="G323" s="6"/>
    </row>
    <row r="324" spans="4:7" s="5" customFormat="1" ht="12.75">
      <c r="D324" s="38"/>
      <c r="G324" s="6"/>
    </row>
    <row r="325" spans="4:7" s="5" customFormat="1" ht="12.75">
      <c r="D325" s="38"/>
      <c r="G325" s="6"/>
    </row>
    <row r="326" spans="4:7" s="5" customFormat="1" ht="12.75">
      <c r="D326" s="38"/>
      <c r="G326" s="6"/>
    </row>
    <row r="327" spans="4:7" s="5" customFormat="1" ht="12.75">
      <c r="D327" s="38"/>
      <c r="G327" s="6"/>
    </row>
    <row r="328" spans="4:7" s="5" customFormat="1" ht="12.75">
      <c r="D328" s="38"/>
      <c r="G328" s="6"/>
    </row>
    <row r="329" spans="4:7" s="5" customFormat="1" ht="12.75">
      <c r="D329" s="38"/>
      <c r="G329" s="6"/>
    </row>
    <row r="330" spans="4:7" s="5" customFormat="1" ht="12.75">
      <c r="D330" s="38"/>
      <c r="G330" s="6"/>
    </row>
    <row r="331" spans="4:7" s="5" customFormat="1" ht="12.75">
      <c r="D331" s="38"/>
      <c r="G331" s="6"/>
    </row>
    <row r="332" spans="4:7" s="5" customFormat="1" ht="12.75">
      <c r="D332" s="38"/>
      <c r="G332" s="6"/>
    </row>
    <row r="333" spans="4:7" s="5" customFormat="1" ht="12.75">
      <c r="D333" s="38"/>
      <c r="G333" s="6"/>
    </row>
    <row r="334" spans="4:7" s="5" customFormat="1" ht="12.75">
      <c r="D334" s="38"/>
      <c r="G334" s="6"/>
    </row>
    <row r="335" spans="4:7" s="5" customFormat="1" ht="12.75">
      <c r="D335" s="38"/>
      <c r="G335" s="6"/>
    </row>
    <row r="336" spans="4:7" s="5" customFormat="1" ht="12.75">
      <c r="D336" s="38"/>
      <c r="G336" s="6"/>
    </row>
    <row r="337" spans="4:7" s="5" customFormat="1" ht="12.75">
      <c r="D337" s="38"/>
      <c r="G337" s="6"/>
    </row>
    <row r="338" spans="4:7" s="5" customFormat="1" ht="12.75">
      <c r="D338" s="38"/>
      <c r="G338" s="6"/>
    </row>
    <row r="339" spans="4:7" s="5" customFormat="1" ht="12.75">
      <c r="D339" s="38"/>
      <c r="G339" s="6"/>
    </row>
    <row r="340" spans="4:7" s="5" customFormat="1" ht="12.75">
      <c r="D340" s="38"/>
      <c r="G340" s="6"/>
    </row>
    <row r="341" spans="4:7" s="5" customFormat="1" ht="12.75">
      <c r="D341" s="38"/>
      <c r="G341" s="6"/>
    </row>
    <row r="342" spans="4:7" s="5" customFormat="1" ht="12.75">
      <c r="D342" s="38"/>
      <c r="G342" s="6"/>
    </row>
    <row r="343" spans="4:7" s="5" customFormat="1" ht="12.75">
      <c r="D343" s="38"/>
      <c r="G343" s="6"/>
    </row>
    <row r="344" spans="4:7" s="5" customFormat="1" ht="12.75">
      <c r="D344" s="38"/>
      <c r="G344" s="6"/>
    </row>
    <row r="345" spans="4:7" s="5" customFormat="1" ht="12.75">
      <c r="D345" s="38"/>
      <c r="G345" s="6"/>
    </row>
    <row r="346" spans="4:7" s="5" customFormat="1" ht="12.75">
      <c r="D346" s="38"/>
      <c r="G346" s="6"/>
    </row>
    <row r="347" spans="4:7" s="5" customFormat="1" ht="12.75">
      <c r="D347" s="38"/>
      <c r="G347" s="6"/>
    </row>
    <row r="348" spans="4:7" s="5" customFormat="1" ht="12.75">
      <c r="D348" s="38"/>
      <c r="G348" s="6"/>
    </row>
    <row r="349" spans="4:7" s="5" customFormat="1" ht="12.75">
      <c r="D349" s="38"/>
      <c r="G349" s="6"/>
    </row>
    <row r="350" spans="4:7" s="5" customFormat="1" ht="12.75">
      <c r="D350" s="38"/>
      <c r="G350" s="6"/>
    </row>
    <row r="351" spans="4:7" s="5" customFormat="1" ht="12.75">
      <c r="D351" s="38"/>
      <c r="G351" s="6"/>
    </row>
    <row r="352" spans="4:7" s="5" customFormat="1" ht="12.75">
      <c r="D352" s="38"/>
      <c r="G352" s="6"/>
    </row>
    <row r="353" spans="4:7" s="5" customFormat="1" ht="12.75">
      <c r="D353" s="38"/>
      <c r="G353" s="6"/>
    </row>
    <row r="354" spans="4:7" s="5" customFormat="1" ht="12.75">
      <c r="D354" s="38"/>
      <c r="G354" s="6"/>
    </row>
    <row r="355" spans="4:7" s="5" customFormat="1" ht="12.75">
      <c r="D355" s="38"/>
      <c r="G355" s="6"/>
    </row>
    <row r="356" spans="4:7" s="5" customFormat="1" ht="12.75">
      <c r="D356" s="38"/>
      <c r="G356" s="6"/>
    </row>
    <row r="357" spans="4:7" s="5" customFormat="1" ht="12.75">
      <c r="D357" s="38"/>
      <c r="G357" s="6"/>
    </row>
    <row r="358" spans="4:7" s="5" customFormat="1" ht="12.75">
      <c r="D358" s="38"/>
      <c r="G358" s="6"/>
    </row>
    <row r="359" spans="4:7" s="5" customFormat="1" ht="12.75">
      <c r="D359" s="38"/>
      <c r="G359" s="6"/>
    </row>
    <row r="360" spans="4:7" s="5" customFormat="1" ht="12.75">
      <c r="D360" s="38"/>
      <c r="G360" s="6"/>
    </row>
    <row r="361" spans="4:7" s="5" customFormat="1" ht="12.75">
      <c r="D361" s="38"/>
      <c r="G361" s="6"/>
    </row>
    <row r="362" spans="4:7" s="5" customFormat="1" ht="12.75">
      <c r="D362" s="38"/>
      <c r="G362" s="6"/>
    </row>
    <row r="363" spans="4:7" s="5" customFormat="1" ht="12.75">
      <c r="D363" s="38"/>
      <c r="G363" s="6"/>
    </row>
    <row r="364" spans="4:7" s="5" customFormat="1" ht="12.75">
      <c r="D364" s="38"/>
      <c r="G364" s="6"/>
    </row>
    <row r="365" spans="4:7" s="5" customFormat="1" ht="12.75">
      <c r="D365" s="38"/>
      <c r="G365" s="6"/>
    </row>
    <row r="366" spans="4:7" s="5" customFormat="1" ht="12.75">
      <c r="D366" s="38"/>
      <c r="G366" s="6"/>
    </row>
    <row r="367" spans="4:7" s="5" customFormat="1" ht="12.75">
      <c r="D367" s="38"/>
      <c r="G367" s="6"/>
    </row>
    <row r="368" spans="4:7" s="5" customFormat="1" ht="12.75">
      <c r="D368" s="38"/>
      <c r="G368" s="6"/>
    </row>
    <row r="369" spans="4:7" s="5" customFormat="1" ht="12.75">
      <c r="D369" s="38"/>
      <c r="G369" s="6"/>
    </row>
    <row r="370" spans="4:7" s="5" customFormat="1" ht="12.75">
      <c r="D370" s="38"/>
      <c r="G370" s="6"/>
    </row>
    <row r="371" spans="4:7" s="5" customFormat="1" ht="12.75">
      <c r="D371" s="38"/>
      <c r="G371" s="6"/>
    </row>
    <row r="372" spans="4:7" s="5" customFormat="1" ht="12.75">
      <c r="D372" s="38"/>
      <c r="G372" s="6"/>
    </row>
    <row r="373" spans="4:7" s="5" customFormat="1" ht="12.75">
      <c r="D373" s="38"/>
      <c r="G373" s="6"/>
    </row>
    <row r="374" spans="4:7" s="5" customFormat="1" ht="12.75">
      <c r="D374" s="38"/>
      <c r="G374" s="6"/>
    </row>
    <row r="375" spans="4:7" s="5" customFormat="1" ht="12.75">
      <c r="D375" s="38"/>
      <c r="G375" s="6"/>
    </row>
    <row r="376" spans="4:7" s="5" customFormat="1" ht="12.75">
      <c r="D376" s="38"/>
      <c r="G376" s="6"/>
    </row>
    <row r="377" spans="4:7" s="5" customFormat="1" ht="12.75">
      <c r="D377" s="38"/>
      <c r="G377" s="6"/>
    </row>
    <row r="378" spans="4:7" s="5" customFormat="1" ht="12.75">
      <c r="D378" s="38"/>
      <c r="G378" s="6"/>
    </row>
    <row r="379" spans="4:7" s="5" customFormat="1" ht="12.75">
      <c r="D379" s="38"/>
      <c r="G379" s="6"/>
    </row>
    <row r="380" spans="4:7" s="5" customFormat="1" ht="12.75">
      <c r="D380" s="38"/>
      <c r="G380" s="6"/>
    </row>
    <row r="381" spans="4:7" s="5" customFormat="1" ht="12.75">
      <c r="D381" s="38"/>
      <c r="G381" s="6"/>
    </row>
    <row r="382" spans="4:7" s="5" customFormat="1" ht="12.75">
      <c r="D382" s="38"/>
      <c r="G382" s="6"/>
    </row>
    <row r="383" spans="4:7" s="5" customFormat="1" ht="12.75">
      <c r="D383" s="38"/>
      <c r="G383" s="6"/>
    </row>
    <row r="384" spans="4:7" s="5" customFormat="1" ht="12.75">
      <c r="D384" s="38"/>
      <c r="G384" s="6"/>
    </row>
    <row r="385" spans="4:7" s="5" customFormat="1" ht="12.75">
      <c r="D385" s="38"/>
      <c r="G385" s="6"/>
    </row>
    <row r="386" spans="4:7" s="5" customFormat="1" ht="12.75">
      <c r="D386" s="38"/>
      <c r="G386" s="6"/>
    </row>
    <row r="387" spans="4:7" s="5" customFormat="1" ht="12.75">
      <c r="D387" s="38"/>
      <c r="G387" s="6"/>
    </row>
    <row r="388" spans="4:7" s="5" customFormat="1" ht="12.75">
      <c r="D388" s="38"/>
      <c r="G388" s="6"/>
    </row>
    <row r="389" spans="4:7" s="5" customFormat="1" ht="12.75">
      <c r="D389" s="38"/>
      <c r="G389" s="6"/>
    </row>
    <row r="390" spans="4:7" s="5" customFormat="1" ht="12.75">
      <c r="D390" s="38"/>
      <c r="G390" s="6"/>
    </row>
    <row r="391" spans="4:7" s="5" customFormat="1" ht="12.75">
      <c r="D391" s="38"/>
      <c r="G391" s="6"/>
    </row>
    <row r="392" spans="4:7" s="5" customFormat="1" ht="12.75">
      <c r="D392" s="38"/>
      <c r="G392" s="6"/>
    </row>
    <row r="393" spans="4:7" s="5" customFormat="1" ht="12.75">
      <c r="D393" s="38"/>
      <c r="G393" s="6"/>
    </row>
    <row r="394" spans="4:7" s="5" customFormat="1" ht="12.75">
      <c r="D394" s="38"/>
      <c r="G394" s="6"/>
    </row>
    <row r="395" spans="4:7" s="5" customFormat="1" ht="12.75">
      <c r="D395" s="38"/>
      <c r="G395" s="6"/>
    </row>
    <row r="396" spans="4:7" s="5" customFormat="1" ht="12.75">
      <c r="D396" s="38"/>
      <c r="G396" s="6"/>
    </row>
    <row r="397" spans="4:7" s="5" customFormat="1" ht="12.75">
      <c r="D397" s="38"/>
      <c r="G397" s="6"/>
    </row>
    <row r="398" spans="4:7" s="5" customFormat="1" ht="12.75">
      <c r="D398" s="38"/>
      <c r="G398" s="6"/>
    </row>
    <row r="399" spans="4:7" s="5" customFormat="1" ht="12.75">
      <c r="D399" s="38"/>
      <c r="G399" s="6"/>
    </row>
    <row r="400" spans="4:7" s="5" customFormat="1" ht="12.75">
      <c r="D400" s="38"/>
      <c r="G400" s="6"/>
    </row>
    <row r="401" spans="4:7" s="5" customFormat="1" ht="12.75">
      <c r="D401" s="38"/>
      <c r="G401" s="6"/>
    </row>
    <row r="402" spans="4:7" s="5" customFormat="1" ht="12.75">
      <c r="D402" s="38"/>
      <c r="G402" s="6"/>
    </row>
    <row r="403" spans="4:7" s="5" customFormat="1" ht="12.75">
      <c r="D403" s="38"/>
      <c r="G403" s="6"/>
    </row>
    <row r="404" spans="4:7" s="5" customFormat="1" ht="12.75">
      <c r="D404" s="38"/>
      <c r="G404" s="6"/>
    </row>
    <row r="405" spans="4:7" s="5" customFormat="1" ht="12.75">
      <c r="D405" s="38"/>
      <c r="G405" s="6"/>
    </row>
    <row r="406" spans="4:7" s="5" customFormat="1" ht="12.75">
      <c r="D406" s="38"/>
      <c r="G406" s="6"/>
    </row>
    <row r="407" spans="4:7" s="5" customFormat="1" ht="12.75">
      <c r="D407" s="38"/>
      <c r="G407" s="6"/>
    </row>
  </sheetData>
  <sheetProtection/>
  <mergeCells count="3">
    <mergeCell ref="A1:H1"/>
    <mergeCell ref="A2:H2"/>
    <mergeCell ref="A168:E168"/>
  </mergeCells>
  <printOptions horizontalCentered="1"/>
  <pageMargins left="0.2362204724409449" right="0.2362204724409449" top="0.4330708661417323" bottom="0.4330708661417323" header="0.5118110236220472" footer="0.31496062992125984"/>
  <pageSetup firstPageNumber="452" useFirstPageNumber="1" horizontalDpi="600" verticalDpi="600" orientation="portrait" paperSize="9" scale="95" r:id="rId1"/>
  <headerFooter alignWithMargins="0">
    <oddFooter>&amp;C&amp;P</oddFooter>
  </headerFooter>
  <rowBreaks count="2" manualBreakCount="2">
    <brk id="102" max="10" man="1"/>
    <brk id="16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4.140625" style="88" customWidth="1"/>
    <col min="2" max="2" width="4.28125" style="88" customWidth="1"/>
    <col min="3" max="3" width="5.57421875" style="88" customWidth="1"/>
    <col min="4" max="4" width="5.57421875" style="100" bestFit="1" customWidth="1"/>
    <col min="5" max="5" width="49.140625" style="0" customWidth="1"/>
    <col min="6" max="6" width="13.57421875" style="0" customWidth="1"/>
    <col min="7" max="7" width="14.140625" style="123" customWidth="1"/>
    <col min="8" max="8" width="7.8515625" style="0" customWidth="1"/>
    <col min="9" max="9" width="11.421875" style="154" customWidth="1"/>
    <col min="10" max="11" width="11.7109375" style="0" bestFit="1" customWidth="1"/>
  </cols>
  <sheetData>
    <row r="1" spans="1:9" s="5" customFormat="1" ht="28.5" customHeight="1">
      <c r="A1" s="190" t="s">
        <v>115</v>
      </c>
      <c r="B1" s="191"/>
      <c r="C1" s="191"/>
      <c r="D1" s="191"/>
      <c r="E1" s="191"/>
      <c r="F1" s="191"/>
      <c r="G1" s="191"/>
      <c r="H1" s="191"/>
      <c r="I1" s="154"/>
    </row>
    <row r="2" spans="1:9" s="5" customFormat="1" ht="27.75" customHeight="1">
      <c r="A2" s="32" t="s">
        <v>5</v>
      </c>
      <c r="B2" s="32" t="s">
        <v>4</v>
      </c>
      <c r="C2" s="32" t="s">
        <v>3</v>
      </c>
      <c r="D2" s="32" t="s">
        <v>6</v>
      </c>
      <c r="E2" s="63" t="s">
        <v>87</v>
      </c>
      <c r="F2" s="153" t="s">
        <v>138</v>
      </c>
      <c r="G2" s="156" t="s">
        <v>144</v>
      </c>
      <c r="H2" s="150" t="s">
        <v>126</v>
      </c>
      <c r="I2" s="101"/>
    </row>
    <row r="3" spans="1:9" s="5" customFormat="1" ht="21" customHeight="1">
      <c r="A3" s="144">
        <v>3</v>
      </c>
      <c r="B3" s="145"/>
      <c r="C3" s="145"/>
      <c r="D3" s="146"/>
      <c r="E3" s="147" t="s">
        <v>52</v>
      </c>
      <c r="F3" s="3">
        <f>F4+F14+F41+F48+F55+F59</f>
        <v>898792569</v>
      </c>
      <c r="G3" s="3">
        <f>G4+G14+G41+G48+G55+G59</f>
        <v>1159521332.85</v>
      </c>
      <c r="H3" s="104">
        <f aca="true" t="shared" si="0" ref="H3:H12">G3/F3*100</f>
        <v>129.0087805398845</v>
      </c>
      <c r="I3" s="101"/>
    </row>
    <row r="4" spans="1:9" s="5" customFormat="1" ht="13.5" customHeight="1">
      <c r="A4" s="87"/>
      <c r="B4" s="90">
        <v>31</v>
      </c>
      <c r="C4" s="90"/>
      <c r="D4" s="91"/>
      <c r="E4" s="64" t="s">
        <v>53</v>
      </c>
      <c r="F4" s="3">
        <f>F5+F8+F10</f>
        <v>21591000</v>
      </c>
      <c r="G4" s="3">
        <f>G5+G8+G10</f>
        <v>20828848.41</v>
      </c>
      <c r="H4" s="104">
        <f t="shared" si="0"/>
        <v>96.47004960400167</v>
      </c>
      <c r="I4" s="101"/>
    </row>
    <row r="5" spans="1:9" s="5" customFormat="1" ht="12.75">
      <c r="A5" s="87"/>
      <c r="B5" s="90"/>
      <c r="C5" s="90">
        <v>311</v>
      </c>
      <c r="D5" s="91"/>
      <c r="E5" s="64" t="s">
        <v>54</v>
      </c>
      <c r="F5" s="3">
        <f>SUM(F6:F7)</f>
        <v>17270000</v>
      </c>
      <c r="G5" s="3">
        <f>SUM(G6:G7)</f>
        <v>16635868.11</v>
      </c>
      <c r="H5" s="104">
        <f t="shared" si="0"/>
        <v>96.32813034163289</v>
      </c>
      <c r="I5" s="101"/>
    </row>
    <row r="6" spans="1:9" s="5" customFormat="1" ht="12.75">
      <c r="A6" s="87"/>
      <c r="B6" s="88"/>
      <c r="C6" s="88"/>
      <c r="D6" s="92">
        <v>3111</v>
      </c>
      <c r="E6" s="66" t="s">
        <v>55</v>
      </c>
      <c r="F6" s="76">
        <v>17020000</v>
      </c>
      <c r="G6" s="76">
        <v>16512708.54</v>
      </c>
      <c r="H6" s="126">
        <f t="shared" si="0"/>
        <v>97.01943913043478</v>
      </c>
      <c r="I6" s="101"/>
    </row>
    <row r="7" spans="1:9" s="5" customFormat="1" ht="12.75">
      <c r="A7" s="87"/>
      <c r="B7" s="88"/>
      <c r="C7" s="88"/>
      <c r="D7" s="92">
        <v>3113</v>
      </c>
      <c r="E7" s="66" t="s">
        <v>56</v>
      </c>
      <c r="F7" s="76">
        <v>250000</v>
      </c>
      <c r="G7" s="76">
        <v>123159.57</v>
      </c>
      <c r="H7" s="126">
        <f t="shared" si="0"/>
        <v>49.263828000000004</v>
      </c>
      <c r="I7" s="101"/>
    </row>
    <row r="8" spans="1:9" s="5" customFormat="1" ht="12.75">
      <c r="A8" s="87"/>
      <c r="B8" s="88"/>
      <c r="C8" s="90">
        <v>312</v>
      </c>
      <c r="D8" s="89"/>
      <c r="E8" s="41" t="s">
        <v>57</v>
      </c>
      <c r="F8" s="3">
        <f>F9</f>
        <v>1200000</v>
      </c>
      <c r="G8" s="3">
        <f>G9</f>
        <v>1172209</v>
      </c>
      <c r="H8" s="104">
        <f t="shared" si="0"/>
        <v>97.68408333333333</v>
      </c>
      <c r="I8" s="101"/>
    </row>
    <row r="9" spans="1:9" s="5" customFormat="1" ht="12.75">
      <c r="A9" s="87"/>
      <c r="B9" s="88"/>
      <c r="C9" s="88"/>
      <c r="D9" s="92">
        <v>3121</v>
      </c>
      <c r="E9" s="66" t="s">
        <v>57</v>
      </c>
      <c r="F9" s="76">
        <v>1200000</v>
      </c>
      <c r="G9" s="76">
        <v>1172209</v>
      </c>
      <c r="H9" s="126">
        <f t="shared" si="0"/>
        <v>97.68408333333333</v>
      </c>
      <c r="I9" s="101"/>
    </row>
    <row r="10" spans="1:9" s="5" customFormat="1" ht="12.75">
      <c r="A10" s="87"/>
      <c r="B10" s="88"/>
      <c r="C10" s="90">
        <v>313</v>
      </c>
      <c r="D10" s="89"/>
      <c r="E10" s="41" t="s">
        <v>58</v>
      </c>
      <c r="F10" s="3">
        <f>F11+F12</f>
        <v>3121000</v>
      </c>
      <c r="G10" s="3">
        <f>G11+G12</f>
        <v>3020771.3000000003</v>
      </c>
      <c r="H10" s="104">
        <f t="shared" si="0"/>
        <v>96.78857097084268</v>
      </c>
      <c r="I10" s="101"/>
    </row>
    <row r="11" spans="1:9" s="5" customFormat="1" ht="12.75">
      <c r="A11" s="87"/>
      <c r="B11" s="88"/>
      <c r="C11" s="88"/>
      <c r="D11" s="92">
        <v>3132</v>
      </c>
      <c r="E11" s="66" t="s">
        <v>59</v>
      </c>
      <c r="F11" s="76">
        <v>2800000</v>
      </c>
      <c r="G11" s="76">
        <v>2667855.7</v>
      </c>
      <c r="H11" s="126">
        <f t="shared" si="0"/>
        <v>95.28056071428573</v>
      </c>
      <c r="I11" s="101"/>
    </row>
    <row r="12" spans="1:9" s="5" customFormat="1" ht="12.75">
      <c r="A12" s="87"/>
      <c r="B12" s="88"/>
      <c r="C12" s="88"/>
      <c r="D12" s="92">
        <v>3133</v>
      </c>
      <c r="E12" s="66" t="s">
        <v>60</v>
      </c>
      <c r="F12" s="76">
        <v>321000</v>
      </c>
      <c r="G12" s="76">
        <v>352915.6</v>
      </c>
      <c r="H12" s="126">
        <f t="shared" si="0"/>
        <v>109.94255451713396</v>
      </c>
      <c r="I12" s="101"/>
    </row>
    <row r="13" spans="1:9" s="5" customFormat="1" ht="12" customHeight="1">
      <c r="A13" s="87"/>
      <c r="B13" s="88"/>
      <c r="C13" s="88"/>
      <c r="D13" s="92"/>
      <c r="E13" s="66"/>
      <c r="F13" s="3"/>
      <c r="G13" s="3"/>
      <c r="H13" s="104"/>
      <c r="I13" s="101"/>
    </row>
    <row r="14" spans="1:9" s="5" customFormat="1" ht="13.5" customHeight="1">
      <c r="A14" s="87"/>
      <c r="B14" s="87">
        <v>32</v>
      </c>
      <c r="C14" s="88"/>
      <c r="D14" s="89"/>
      <c r="E14" s="22" t="s">
        <v>7</v>
      </c>
      <c r="F14" s="3">
        <f>F15+F19+F24+F34</f>
        <v>651397569</v>
      </c>
      <c r="G14" s="3">
        <f>G15+G19+G24+G34</f>
        <v>875263578.5999999</v>
      </c>
      <c r="H14" s="104">
        <f aca="true" t="shared" si="1" ref="H14:H39">G14/F14*100</f>
        <v>134.36703178731082</v>
      </c>
      <c r="I14" s="101"/>
    </row>
    <row r="15" spans="1:9" s="5" customFormat="1" ht="12.75">
      <c r="A15" s="87"/>
      <c r="B15" s="88"/>
      <c r="C15" s="87">
        <v>321</v>
      </c>
      <c r="D15" s="89"/>
      <c r="E15" s="22" t="s">
        <v>11</v>
      </c>
      <c r="F15" s="3">
        <f>F16+F17+F18</f>
        <v>1657500</v>
      </c>
      <c r="G15" s="3">
        <f>G16+G17+G18</f>
        <v>1397716.63</v>
      </c>
      <c r="H15" s="104">
        <f t="shared" si="1"/>
        <v>84.32679517345399</v>
      </c>
      <c r="I15" s="101"/>
    </row>
    <row r="16" spans="1:9" s="5" customFormat="1" ht="12.75">
      <c r="A16" s="87"/>
      <c r="B16" s="88"/>
      <c r="C16" s="87"/>
      <c r="D16" s="92">
        <v>3211</v>
      </c>
      <c r="E16" s="67" t="s">
        <v>61</v>
      </c>
      <c r="F16" s="76">
        <v>660000</v>
      </c>
      <c r="G16" s="76">
        <v>651969.84</v>
      </c>
      <c r="H16" s="126">
        <f t="shared" si="1"/>
        <v>98.78330909090909</v>
      </c>
      <c r="I16" s="101"/>
    </row>
    <row r="17" spans="1:9" s="5" customFormat="1" ht="13.5" customHeight="1">
      <c r="A17" s="87"/>
      <c r="B17" s="88"/>
      <c r="C17" s="87"/>
      <c r="D17" s="92">
        <v>3212</v>
      </c>
      <c r="E17" s="67" t="s">
        <v>62</v>
      </c>
      <c r="F17" s="76">
        <v>522500</v>
      </c>
      <c r="G17" s="76">
        <v>501762</v>
      </c>
      <c r="H17" s="126">
        <f t="shared" si="1"/>
        <v>96.031004784689</v>
      </c>
      <c r="I17" s="101"/>
    </row>
    <row r="18" spans="1:12" s="5" customFormat="1" ht="12.75">
      <c r="A18" s="87"/>
      <c r="B18" s="88"/>
      <c r="C18" s="87"/>
      <c r="D18" s="93" t="s">
        <v>9</v>
      </c>
      <c r="E18" s="29" t="s">
        <v>10</v>
      </c>
      <c r="F18" s="6">
        <v>475000</v>
      </c>
      <c r="G18" s="6">
        <v>243984.79</v>
      </c>
      <c r="H18" s="126">
        <f t="shared" si="1"/>
        <v>51.36521894736842</v>
      </c>
      <c r="I18" s="101"/>
      <c r="J18" s="6"/>
      <c r="K18" s="6"/>
      <c r="L18" s="6"/>
    </row>
    <row r="19" spans="1:9" s="5" customFormat="1" ht="12.75">
      <c r="A19" s="87"/>
      <c r="B19" s="88"/>
      <c r="C19" s="87">
        <v>322</v>
      </c>
      <c r="D19" s="93"/>
      <c r="E19" s="19" t="s">
        <v>63</v>
      </c>
      <c r="F19" s="3">
        <f>SUM(F20:F23)</f>
        <v>2082500</v>
      </c>
      <c r="G19" s="3">
        <f>SUM(G20:G23)</f>
        <v>1680282.7199999997</v>
      </c>
      <c r="H19" s="104">
        <f t="shared" si="1"/>
        <v>80.68584489795917</v>
      </c>
      <c r="I19" s="101"/>
    </row>
    <row r="20" spans="1:9" s="5" customFormat="1" ht="12.75">
      <c r="A20" s="87"/>
      <c r="B20" s="88"/>
      <c r="C20" s="87"/>
      <c r="D20" s="93">
        <v>3221</v>
      </c>
      <c r="E20" s="66" t="s">
        <v>64</v>
      </c>
      <c r="F20" s="76">
        <v>1140000</v>
      </c>
      <c r="G20" s="76">
        <v>812947.4</v>
      </c>
      <c r="H20" s="126">
        <f t="shared" si="1"/>
        <v>71.31117543859649</v>
      </c>
      <c r="I20" s="101"/>
    </row>
    <row r="21" spans="1:9" s="5" customFormat="1" ht="12.75">
      <c r="A21" s="87"/>
      <c r="B21" s="88"/>
      <c r="C21" s="87"/>
      <c r="D21" s="93">
        <v>3223</v>
      </c>
      <c r="E21" s="66" t="s">
        <v>65</v>
      </c>
      <c r="F21" s="76">
        <v>690000</v>
      </c>
      <c r="G21" s="76">
        <v>715414.46</v>
      </c>
      <c r="H21" s="126">
        <f t="shared" si="1"/>
        <v>103.68325507246377</v>
      </c>
      <c r="I21" s="101"/>
    </row>
    <row r="22" spans="1:9" s="5" customFormat="1" ht="12.75">
      <c r="A22" s="87"/>
      <c r="B22" s="88"/>
      <c r="C22" s="87"/>
      <c r="D22" s="93">
        <v>3224</v>
      </c>
      <c r="E22" s="30" t="s">
        <v>12</v>
      </c>
      <c r="F22" s="6">
        <v>110000</v>
      </c>
      <c r="G22" s="6">
        <v>86354.48</v>
      </c>
      <c r="H22" s="126">
        <f t="shared" si="1"/>
        <v>78.50407272727273</v>
      </c>
      <c r="I22" s="101"/>
    </row>
    <row r="23" spans="1:9" s="5" customFormat="1" ht="12.75">
      <c r="A23" s="88"/>
      <c r="B23" s="88"/>
      <c r="C23" s="88"/>
      <c r="D23" s="93" t="s">
        <v>13</v>
      </c>
      <c r="E23" s="30" t="s">
        <v>14</v>
      </c>
      <c r="F23" s="27">
        <v>142500</v>
      </c>
      <c r="G23" s="27">
        <v>65566.38</v>
      </c>
      <c r="H23" s="126">
        <f t="shared" si="1"/>
        <v>46.01149473684211</v>
      </c>
      <c r="I23" s="101"/>
    </row>
    <row r="24" spans="1:9" s="5" customFormat="1" ht="12.75">
      <c r="A24" s="88"/>
      <c r="B24" s="88"/>
      <c r="C24" s="87">
        <v>323</v>
      </c>
      <c r="D24" s="94"/>
      <c r="E24" s="19" t="s">
        <v>15</v>
      </c>
      <c r="F24" s="3">
        <f>SUM(F25:F33)</f>
        <v>17290000</v>
      </c>
      <c r="G24" s="3">
        <f>SUM(G25:G33)</f>
        <v>15995062.34</v>
      </c>
      <c r="H24" s="104">
        <f t="shared" si="1"/>
        <v>92.51048201272411</v>
      </c>
      <c r="I24" s="101"/>
    </row>
    <row r="25" spans="1:9" s="5" customFormat="1" ht="12.75">
      <c r="A25" s="88"/>
      <c r="B25" s="88"/>
      <c r="C25" s="87"/>
      <c r="D25" s="95">
        <v>3231</v>
      </c>
      <c r="E25" s="66" t="s">
        <v>66</v>
      </c>
      <c r="F25" s="76">
        <v>1400000</v>
      </c>
      <c r="G25" s="76">
        <v>1343438.15</v>
      </c>
      <c r="H25" s="126">
        <f t="shared" si="1"/>
        <v>95.95986785714285</v>
      </c>
      <c r="I25" s="101"/>
    </row>
    <row r="26" spans="1:9" s="5" customFormat="1" ht="12.75">
      <c r="A26" s="88"/>
      <c r="B26" s="88"/>
      <c r="C26" s="87"/>
      <c r="D26" s="95">
        <v>3232</v>
      </c>
      <c r="E26" s="30" t="s">
        <v>16</v>
      </c>
      <c r="F26" s="6">
        <v>2300000</v>
      </c>
      <c r="G26" s="6">
        <v>2688053.38</v>
      </c>
      <c r="H26" s="126">
        <f t="shared" si="1"/>
        <v>116.87188608695651</v>
      </c>
      <c r="I26" s="101"/>
    </row>
    <row r="27" spans="1:9" s="5" customFormat="1" ht="12.75">
      <c r="A27" s="88"/>
      <c r="B27" s="88"/>
      <c r="C27" s="88"/>
      <c r="D27" s="95">
        <v>3233</v>
      </c>
      <c r="E27" s="67" t="s">
        <v>67</v>
      </c>
      <c r="F27" s="6">
        <v>5800000</v>
      </c>
      <c r="G27" s="6">
        <v>5207952.04</v>
      </c>
      <c r="H27" s="126">
        <f t="shared" si="1"/>
        <v>89.79227655172414</v>
      </c>
      <c r="I27" s="101"/>
    </row>
    <row r="28" spans="1:9" s="5" customFormat="1" ht="12.75">
      <c r="A28" s="88"/>
      <c r="B28" s="88"/>
      <c r="C28" s="88"/>
      <c r="D28" s="95">
        <v>3234</v>
      </c>
      <c r="E28" s="67" t="s">
        <v>68</v>
      </c>
      <c r="F28" s="6">
        <v>1850000</v>
      </c>
      <c r="G28" s="6">
        <v>1778720.99</v>
      </c>
      <c r="H28" s="126">
        <f t="shared" si="1"/>
        <v>96.14708054054054</v>
      </c>
      <c r="I28" s="101"/>
    </row>
    <row r="29" spans="1:9" s="5" customFormat="1" ht="12.75">
      <c r="A29" s="88"/>
      <c r="B29" s="88"/>
      <c r="C29" s="88"/>
      <c r="D29" s="95">
        <v>3235</v>
      </c>
      <c r="E29" s="67" t="s">
        <v>69</v>
      </c>
      <c r="F29" s="6">
        <v>1290500</v>
      </c>
      <c r="G29" s="6">
        <v>870672.29</v>
      </c>
      <c r="H29" s="126">
        <f t="shared" si="1"/>
        <v>67.46782564897327</v>
      </c>
      <c r="I29" s="101"/>
    </row>
    <row r="30" spans="1:9" s="5" customFormat="1" ht="12.75">
      <c r="A30" s="88"/>
      <c r="B30" s="88"/>
      <c r="C30" s="88"/>
      <c r="D30" s="95">
        <v>3236</v>
      </c>
      <c r="E30" s="67" t="s">
        <v>70</v>
      </c>
      <c r="F30" s="6">
        <v>1000000</v>
      </c>
      <c r="G30" s="6">
        <v>1028642.37</v>
      </c>
      <c r="H30" s="126">
        <f t="shared" si="1"/>
        <v>102.864237</v>
      </c>
      <c r="I30" s="101"/>
    </row>
    <row r="31" spans="1:9" s="5" customFormat="1" ht="12.75">
      <c r="A31" s="88"/>
      <c r="B31" s="88"/>
      <c r="C31" s="88"/>
      <c r="D31" s="95">
        <v>3237</v>
      </c>
      <c r="E31" s="30" t="s">
        <v>17</v>
      </c>
      <c r="F31" s="6">
        <v>1600000</v>
      </c>
      <c r="G31" s="6">
        <v>1538378.77</v>
      </c>
      <c r="H31" s="126">
        <f t="shared" si="1"/>
        <v>96.148673125</v>
      </c>
      <c r="I31" s="101"/>
    </row>
    <row r="32" spans="1:9" s="5" customFormat="1" ht="12.75">
      <c r="A32" s="88"/>
      <c r="B32" s="88"/>
      <c r="C32" s="88"/>
      <c r="D32" s="95">
        <v>3238</v>
      </c>
      <c r="E32" s="30" t="s">
        <v>18</v>
      </c>
      <c r="F32" s="6">
        <v>650000</v>
      </c>
      <c r="G32" s="6">
        <v>619785.36</v>
      </c>
      <c r="H32" s="126">
        <f t="shared" si="1"/>
        <v>95.35159384615385</v>
      </c>
      <c r="I32" s="101"/>
    </row>
    <row r="33" spans="1:10" s="5" customFormat="1" ht="13.5" customHeight="1">
      <c r="A33" s="88"/>
      <c r="B33" s="88"/>
      <c r="C33" s="88"/>
      <c r="D33" s="95">
        <v>3239</v>
      </c>
      <c r="E33" s="30" t="s">
        <v>71</v>
      </c>
      <c r="F33" s="6">
        <v>1399500</v>
      </c>
      <c r="G33" s="6">
        <v>919418.99</v>
      </c>
      <c r="H33" s="126">
        <f t="shared" si="1"/>
        <v>65.69624794569489</v>
      </c>
      <c r="I33" s="101"/>
      <c r="J33" s="101"/>
    </row>
    <row r="34" spans="1:9" s="5" customFormat="1" ht="13.5" customHeight="1">
      <c r="A34" s="88"/>
      <c r="B34" s="88"/>
      <c r="C34" s="90">
        <v>329</v>
      </c>
      <c r="D34" s="95"/>
      <c r="E34" s="64" t="s">
        <v>72</v>
      </c>
      <c r="F34" s="78">
        <f>SUM(F35:F39)</f>
        <v>630367569</v>
      </c>
      <c r="G34" s="78">
        <f>SUM(G35:G39)</f>
        <v>856190516.91</v>
      </c>
      <c r="H34" s="104">
        <f t="shared" si="1"/>
        <v>135.82401110327424</v>
      </c>
      <c r="I34" s="101"/>
    </row>
    <row r="35" spans="1:9" s="5" customFormat="1" ht="13.5" customHeight="1">
      <c r="A35" s="88"/>
      <c r="B35" s="88"/>
      <c r="C35" s="88"/>
      <c r="D35" s="95">
        <v>3291</v>
      </c>
      <c r="E35" s="71" t="s">
        <v>121</v>
      </c>
      <c r="F35" s="6">
        <v>522500</v>
      </c>
      <c r="G35" s="6">
        <v>329483.07</v>
      </c>
      <c r="H35" s="126">
        <f t="shared" si="1"/>
        <v>63.05896076555024</v>
      </c>
      <c r="I35" s="101"/>
    </row>
    <row r="36" spans="1:12" s="5" customFormat="1" ht="13.5" customHeight="1">
      <c r="A36" s="88"/>
      <c r="B36" s="88"/>
      <c r="C36" s="88"/>
      <c r="D36" s="95">
        <v>3292</v>
      </c>
      <c r="E36" s="71" t="s">
        <v>73</v>
      </c>
      <c r="F36" s="6">
        <v>570000</v>
      </c>
      <c r="G36" s="6">
        <v>232030.2</v>
      </c>
      <c r="H36" s="126">
        <f t="shared" si="1"/>
        <v>40.70705263157895</v>
      </c>
      <c r="I36" s="101"/>
      <c r="K36" s="101"/>
      <c r="L36" s="101"/>
    </row>
    <row r="37" spans="1:9" s="5" customFormat="1" ht="13.5" customHeight="1">
      <c r="A37" s="88"/>
      <c r="B37" s="88"/>
      <c r="C37" s="88"/>
      <c r="D37" s="95">
        <v>3293</v>
      </c>
      <c r="E37" s="71" t="s">
        <v>74</v>
      </c>
      <c r="F37" s="6">
        <v>92000</v>
      </c>
      <c r="G37" s="6">
        <v>81431.11</v>
      </c>
      <c r="H37" s="126">
        <f t="shared" si="1"/>
        <v>88.51207608695653</v>
      </c>
      <c r="I37" s="101"/>
    </row>
    <row r="38" spans="1:9" s="5" customFormat="1" ht="13.5" customHeight="1">
      <c r="A38" s="88"/>
      <c r="B38" s="88"/>
      <c r="C38" s="88"/>
      <c r="D38" s="95">
        <v>3294</v>
      </c>
      <c r="E38" s="71" t="s">
        <v>75</v>
      </c>
      <c r="F38" s="6">
        <v>285000</v>
      </c>
      <c r="G38" s="6">
        <v>255742.78</v>
      </c>
      <c r="H38" s="126">
        <f t="shared" si="1"/>
        <v>89.73430877192983</v>
      </c>
      <c r="I38" s="101"/>
    </row>
    <row r="39" spans="1:10" s="5" customFormat="1" ht="13.5" customHeight="1">
      <c r="A39" s="88"/>
      <c r="B39" s="88"/>
      <c r="C39" s="88"/>
      <c r="D39" s="95">
        <v>3299</v>
      </c>
      <c r="E39" s="66" t="s">
        <v>72</v>
      </c>
      <c r="F39" s="6">
        <v>628898069</v>
      </c>
      <c r="G39" s="6">
        <v>855291829.75</v>
      </c>
      <c r="H39" s="126">
        <f t="shared" si="1"/>
        <v>135.9984824106687</v>
      </c>
      <c r="I39" s="101"/>
      <c r="J39" s="101"/>
    </row>
    <row r="40" spans="1:9" s="5" customFormat="1" ht="11.25" customHeight="1">
      <c r="A40" s="88"/>
      <c r="B40" s="88"/>
      <c r="C40" s="88"/>
      <c r="D40" s="95"/>
      <c r="E40" s="66"/>
      <c r="F40" s="6"/>
      <c r="G40" s="6"/>
      <c r="H40" s="104"/>
      <c r="I40" s="101"/>
    </row>
    <row r="41" spans="1:9" s="5" customFormat="1" ht="13.5" customHeight="1">
      <c r="A41" s="88"/>
      <c r="B41" s="87">
        <v>34</v>
      </c>
      <c r="C41" s="88"/>
      <c r="D41" s="94"/>
      <c r="E41" s="22" t="s">
        <v>19</v>
      </c>
      <c r="F41" s="3">
        <f>F42</f>
        <v>192000</v>
      </c>
      <c r="G41" s="3">
        <f>G42</f>
        <v>126980.36</v>
      </c>
      <c r="H41" s="104">
        <f aca="true" t="shared" si="2" ref="H41:H46">G41/F41*100</f>
        <v>66.13560416666667</v>
      </c>
      <c r="I41" s="101"/>
    </row>
    <row r="42" spans="1:9" s="5" customFormat="1" ht="13.5" customHeight="1">
      <c r="A42" s="88"/>
      <c r="B42" s="88"/>
      <c r="C42" s="90">
        <v>343</v>
      </c>
      <c r="D42" s="95"/>
      <c r="E42" s="64" t="s">
        <v>88</v>
      </c>
      <c r="F42" s="78">
        <f>SUM(F43:F46)</f>
        <v>192000</v>
      </c>
      <c r="G42" s="78">
        <f>SUM(G43:G46)</f>
        <v>126980.36</v>
      </c>
      <c r="H42" s="104">
        <f t="shared" si="2"/>
        <v>66.13560416666667</v>
      </c>
      <c r="I42" s="101"/>
    </row>
    <row r="43" spans="1:9" s="5" customFormat="1" ht="13.5" customHeight="1">
      <c r="A43" s="88"/>
      <c r="B43" s="88"/>
      <c r="C43" s="88"/>
      <c r="D43" s="96">
        <v>3431</v>
      </c>
      <c r="E43" s="72" t="s">
        <v>89</v>
      </c>
      <c r="F43" s="6">
        <v>150000</v>
      </c>
      <c r="G43" s="6">
        <v>94829.24</v>
      </c>
      <c r="H43" s="126">
        <f t="shared" si="2"/>
        <v>63.21949333333333</v>
      </c>
      <c r="I43" s="101"/>
    </row>
    <row r="44" spans="1:9" s="5" customFormat="1" ht="13.5" customHeight="1">
      <c r="A44" s="88"/>
      <c r="B44" s="88"/>
      <c r="C44" s="88"/>
      <c r="D44" s="96">
        <v>3432</v>
      </c>
      <c r="E44" s="72" t="s">
        <v>90</v>
      </c>
      <c r="F44" s="6">
        <v>1000</v>
      </c>
      <c r="G44" s="6">
        <v>0</v>
      </c>
      <c r="H44" s="126">
        <f t="shared" si="2"/>
        <v>0</v>
      </c>
      <c r="I44" s="101"/>
    </row>
    <row r="45" spans="1:9" s="5" customFormat="1" ht="12" customHeight="1">
      <c r="A45" s="88"/>
      <c r="B45" s="88"/>
      <c r="C45" s="88"/>
      <c r="D45" s="93">
        <v>3433</v>
      </c>
      <c r="E45" s="72" t="s">
        <v>128</v>
      </c>
      <c r="F45" s="6">
        <v>40000</v>
      </c>
      <c r="G45" s="6">
        <v>31901.12</v>
      </c>
      <c r="H45" s="126">
        <f t="shared" si="2"/>
        <v>79.75280000000001</v>
      </c>
      <c r="I45" s="101"/>
    </row>
    <row r="46" spans="1:9" s="5" customFormat="1" ht="12" customHeight="1">
      <c r="A46" s="88"/>
      <c r="B46" s="88"/>
      <c r="C46" s="88"/>
      <c r="D46" s="93">
        <v>3434</v>
      </c>
      <c r="E46" s="72" t="s">
        <v>88</v>
      </c>
      <c r="F46" s="6">
        <v>1000</v>
      </c>
      <c r="G46" s="6">
        <v>250</v>
      </c>
      <c r="H46" s="126">
        <f t="shared" si="2"/>
        <v>25</v>
      </c>
      <c r="I46" s="101"/>
    </row>
    <row r="47" spans="1:9" s="5" customFormat="1" ht="12" customHeight="1">
      <c r="A47" s="88"/>
      <c r="B47" s="88"/>
      <c r="C47" s="88"/>
      <c r="D47" s="93"/>
      <c r="E47" s="72"/>
      <c r="F47" s="6"/>
      <c r="G47" s="6"/>
      <c r="H47" s="104"/>
      <c r="I47" s="101"/>
    </row>
    <row r="48" spans="1:9" s="5" customFormat="1" ht="13.5" customHeight="1">
      <c r="A48" s="88"/>
      <c r="B48" s="87">
        <v>35</v>
      </c>
      <c r="C48" s="88"/>
      <c r="D48" s="94"/>
      <c r="E48" s="22" t="s">
        <v>20</v>
      </c>
      <c r="F48" s="3">
        <f>F50+F52</f>
        <v>88630000</v>
      </c>
      <c r="G48" s="3">
        <f>G49+G52</f>
        <v>89672997.83</v>
      </c>
      <c r="H48" s="102">
        <f>G48/F48*100</f>
        <v>101.17679998871714</v>
      </c>
      <c r="I48" s="101"/>
    </row>
    <row r="49" spans="1:9" s="5" customFormat="1" ht="13.5" customHeight="1">
      <c r="A49" s="88"/>
      <c r="B49" s="87"/>
      <c r="C49" s="90">
        <v>351</v>
      </c>
      <c r="D49" s="94"/>
      <c r="E49" s="22" t="s">
        <v>134</v>
      </c>
      <c r="F49" s="3">
        <f>F50</f>
        <v>29450000</v>
      </c>
      <c r="G49" s="3">
        <f>G50</f>
        <v>26769843.47</v>
      </c>
      <c r="H49" s="102">
        <f>G49/F49*100</f>
        <v>90.89929870967741</v>
      </c>
      <c r="I49" s="101"/>
    </row>
    <row r="50" spans="1:11" s="5" customFormat="1" ht="13.5" customHeight="1">
      <c r="A50" s="88"/>
      <c r="B50" s="87"/>
      <c r="C50" s="90"/>
      <c r="D50" s="93">
        <v>3512</v>
      </c>
      <c r="E50" s="67" t="s">
        <v>134</v>
      </c>
      <c r="F50" s="76">
        <v>29450000</v>
      </c>
      <c r="G50" s="6">
        <v>26769843.47</v>
      </c>
      <c r="H50" s="126">
        <f>G50/F50*100</f>
        <v>90.89929870967741</v>
      </c>
      <c r="I50" s="101"/>
      <c r="J50" s="6"/>
      <c r="K50" s="6"/>
    </row>
    <row r="51" spans="1:9" s="5" customFormat="1" ht="13.5" customHeight="1">
      <c r="A51" s="88"/>
      <c r="B51" s="87"/>
      <c r="C51" s="90"/>
      <c r="D51" s="93"/>
      <c r="E51" s="67"/>
      <c r="F51" s="3"/>
      <c r="G51" s="3"/>
      <c r="H51" s="104"/>
      <c r="I51" s="101"/>
    </row>
    <row r="52" spans="1:9" s="5" customFormat="1" ht="28.5" customHeight="1">
      <c r="A52" s="88"/>
      <c r="B52" s="88"/>
      <c r="C52" s="87">
        <v>352</v>
      </c>
      <c r="D52" s="94"/>
      <c r="E52" s="69" t="s">
        <v>21</v>
      </c>
      <c r="F52" s="3">
        <f>F53</f>
        <v>59180000</v>
      </c>
      <c r="G52" s="78">
        <f>G53</f>
        <v>62903154.36</v>
      </c>
      <c r="H52" s="104">
        <f>G52/F52*100</f>
        <v>106.29123751267319</v>
      </c>
      <c r="I52" s="101"/>
    </row>
    <row r="53" spans="1:9" s="5" customFormat="1" ht="13.5" customHeight="1">
      <c r="A53" s="88"/>
      <c r="B53" s="88"/>
      <c r="C53" s="88"/>
      <c r="D53" s="92">
        <v>3522</v>
      </c>
      <c r="E53" s="29" t="s">
        <v>1</v>
      </c>
      <c r="F53" s="6">
        <v>59180000</v>
      </c>
      <c r="G53" s="6">
        <v>62903154.36</v>
      </c>
      <c r="H53" s="126">
        <f>G53/F53*100</f>
        <v>106.29123751267319</v>
      </c>
      <c r="I53" s="101"/>
    </row>
    <row r="54" spans="1:9" s="5" customFormat="1" ht="13.5" customHeight="1">
      <c r="A54" s="88"/>
      <c r="B54" s="88"/>
      <c r="C54" s="88"/>
      <c r="D54" s="92"/>
      <c r="E54" s="29"/>
      <c r="F54" s="6"/>
      <c r="G54" s="6"/>
      <c r="H54" s="104"/>
      <c r="I54" s="101"/>
    </row>
    <row r="55" spans="1:9" s="5" customFormat="1" ht="13.5" customHeight="1">
      <c r="A55" s="88"/>
      <c r="B55" s="87">
        <v>36</v>
      </c>
      <c r="C55" s="88"/>
      <c r="D55" s="97"/>
      <c r="E55" s="24" t="s">
        <v>76</v>
      </c>
      <c r="F55" s="3">
        <f>F56</f>
        <v>121575000</v>
      </c>
      <c r="G55" s="3">
        <f>G56</f>
        <v>157328815.36</v>
      </c>
      <c r="H55" s="104">
        <f>G55/F55*100</f>
        <v>129.40885491260542</v>
      </c>
      <c r="I55" s="101"/>
    </row>
    <row r="56" spans="1:9" s="5" customFormat="1" ht="13.5" customHeight="1">
      <c r="A56" s="88"/>
      <c r="B56" s="88"/>
      <c r="C56" s="87">
        <v>363</v>
      </c>
      <c r="D56" s="97"/>
      <c r="E56" s="41" t="s">
        <v>77</v>
      </c>
      <c r="F56" s="3">
        <f>F57</f>
        <v>121575000</v>
      </c>
      <c r="G56" s="3">
        <f>G57</f>
        <v>157328815.36</v>
      </c>
      <c r="H56" s="104">
        <f>H57</f>
        <v>129.40885491260542</v>
      </c>
      <c r="I56" s="101"/>
    </row>
    <row r="57" spans="1:9" s="5" customFormat="1" ht="13.5" customHeight="1">
      <c r="A57" s="88"/>
      <c r="B57" s="88"/>
      <c r="C57" s="87"/>
      <c r="D57" s="93" t="s">
        <v>22</v>
      </c>
      <c r="E57" s="30" t="s">
        <v>78</v>
      </c>
      <c r="F57" s="6">
        <v>121575000</v>
      </c>
      <c r="G57" s="6">
        <v>157328815.36</v>
      </c>
      <c r="H57" s="126">
        <f>G57/F57*100</f>
        <v>129.40885491260542</v>
      </c>
      <c r="I57" s="101"/>
    </row>
    <row r="58" spans="1:9" s="5" customFormat="1" ht="12" customHeight="1">
      <c r="A58" s="88"/>
      <c r="B58" s="88"/>
      <c r="C58" s="88"/>
      <c r="D58" s="92"/>
      <c r="E58" s="74"/>
      <c r="F58" s="6"/>
      <c r="G58" s="6"/>
      <c r="H58" s="104"/>
      <c r="I58" s="101"/>
    </row>
    <row r="59" spans="1:9" s="5" customFormat="1" ht="13.5" customHeight="1">
      <c r="A59" s="88"/>
      <c r="B59" s="90">
        <v>38</v>
      </c>
      <c r="C59" s="88"/>
      <c r="D59" s="94"/>
      <c r="E59" s="73" t="s">
        <v>79</v>
      </c>
      <c r="F59" s="78">
        <f>F60+F63+F66</f>
        <v>15407000</v>
      </c>
      <c r="G59" s="78">
        <f>G60+G63+G66</f>
        <v>16300112.290000001</v>
      </c>
      <c r="H59" s="102">
        <f>G59/F59*100</f>
        <v>105.79679554747842</v>
      </c>
      <c r="I59" s="101"/>
    </row>
    <row r="60" spans="1:9" s="5" customFormat="1" ht="13.5" customHeight="1">
      <c r="A60" s="88"/>
      <c r="B60" s="88"/>
      <c r="C60" s="90">
        <v>381</v>
      </c>
      <c r="D60" s="94"/>
      <c r="E60" s="73" t="s">
        <v>50</v>
      </c>
      <c r="F60" s="78">
        <f>F61</f>
        <v>12257000</v>
      </c>
      <c r="G60" s="78">
        <f>G61</f>
        <v>14021933.31</v>
      </c>
      <c r="H60" s="102">
        <f>G60/F60*100</f>
        <v>114.39939063392347</v>
      </c>
      <c r="I60" s="101"/>
    </row>
    <row r="61" spans="1:9" s="5" customFormat="1" ht="13.5" customHeight="1">
      <c r="A61" s="88"/>
      <c r="B61" s="88"/>
      <c r="C61" s="88"/>
      <c r="D61" s="92">
        <v>3811</v>
      </c>
      <c r="E61" s="67" t="s">
        <v>23</v>
      </c>
      <c r="F61" s="6">
        <v>12257000</v>
      </c>
      <c r="G61" s="6">
        <v>14021933.31</v>
      </c>
      <c r="H61" s="126">
        <f>G61/F61*100</f>
        <v>114.39939063392347</v>
      </c>
      <c r="I61" s="101"/>
    </row>
    <row r="62" spans="1:9" s="5" customFormat="1" ht="13.5" customHeight="1">
      <c r="A62" s="88"/>
      <c r="B62" s="88"/>
      <c r="C62" s="88"/>
      <c r="D62" s="92"/>
      <c r="E62" s="67"/>
      <c r="F62" s="6"/>
      <c r="G62" s="78"/>
      <c r="H62" s="126"/>
      <c r="I62" s="101"/>
    </row>
    <row r="63" spans="1:9" s="5" customFormat="1" ht="13.5" customHeight="1">
      <c r="A63" s="88"/>
      <c r="B63" s="88"/>
      <c r="C63" s="90">
        <v>382</v>
      </c>
      <c r="D63" s="91"/>
      <c r="E63" s="73" t="s">
        <v>51</v>
      </c>
      <c r="F63" s="78">
        <f>F64</f>
        <v>300000</v>
      </c>
      <c r="G63" s="78">
        <f>G64</f>
        <v>75188.83</v>
      </c>
      <c r="H63" s="102">
        <f>G63/F63*100</f>
        <v>25.062943333333333</v>
      </c>
      <c r="I63" s="101"/>
    </row>
    <row r="64" spans="1:9" s="5" customFormat="1" ht="13.5" customHeight="1">
      <c r="A64" s="88"/>
      <c r="B64" s="88"/>
      <c r="C64" s="90"/>
      <c r="D64" s="92">
        <v>3822</v>
      </c>
      <c r="E64" s="67" t="s">
        <v>24</v>
      </c>
      <c r="F64" s="76">
        <v>300000</v>
      </c>
      <c r="G64" s="6">
        <v>75188.83</v>
      </c>
      <c r="H64" s="126">
        <f>G64/F64*100</f>
        <v>25.062943333333333</v>
      </c>
      <c r="I64" s="101"/>
    </row>
    <row r="65" spans="1:9" s="5" customFormat="1" ht="13.5" customHeight="1">
      <c r="A65" s="88"/>
      <c r="B65" s="88"/>
      <c r="C65" s="90"/>
      <c r="D65" s="92"/>
      <c r="E65" s="67"/>
      <c r="F65" s="76"/>
      <c r="G65" s="3"/>
      <c r="H65" s="126"/>
      <c r="I65" s="101"/>
    </row>
    <row r="66" spans="1:9" s="5" customFormat="1" ht="13.5" customHeight="1">
      <c r="A66" s="88"/>
      <c r="B66" s="88"/>
      <c r="C66" s="90">
        <v>386</v>
      </c>
      <c r="D66" s="91"/>
      <c r="E66" s="73" t="s">
        <v>139</v>
      </c>
      <c r="F66" s="78">
        <f>F67</f>
        <v>2850000</v>
      </c>
      <c r="G66" s="3">
        <f>G67</f>
        <v>2202990.15</v>
      </c>
      <c r="H66" s="102">
        <f>H67</f>
        <v>77.2979</v>
      </c>
      <c r="I66" s="101"/>
    </row>
    <row r="67" spans="1:9" s="79" customFormat="1" ht="13.5" customHeight="1">
      <c r="A67" s="96"/>
      <c r="B67" s="96"/>
      <c r="C67" s="96"/>
      <c r="D67" s="92">
        <v>3861</v>
      </c>
      <c r="E67" s="67" t="s">
        <v>139</v>
      </c>
      <c r="F67" s="76">
        <v>2850000</v>
      </c>
      <c r="G67" s="76">
        <v>2202990.15</v>
      </c>
      <c r="H67" s="126">
        <f>G67/F67*100</f>
        <v>77.2979</v>
      </c>
      <c r="I67" s="126"/>
    </row>
    <row r="68" spans="1:9" s="5" customFormat="1" ht="12" customHeight="1">
      <c r="A68" s="88"/>
      <c r="B68" s="88"/>
      <c r="C68" s="88"/>
      <c r="D68" s="94"/>
      <c r="E68" s="23"/>
      <c r="F68" s="6"/>
      <c r="G68" s="6"/>
      <c r="H68" s="104"/>
      <c r="I68" s="101"/>
    </row>
    <row r="69" spans="1:9" s="5" customFormat="1" ht="16.5" customHeight="1">
      <c r="A69" s="144">
        <v>4</v>
      </c>
      <c r="B69" s="145"/>
      <c r="C69" s="145"/>
      <c r="D69" s="146"/>
      <c r="E69" s="147" t="s">
        <v>80</v>
      </c>
      <c r="F69" s="3">
        <f>F70</f>
        <v>7606800</v>
      </c>
      <c r="G69" s="3">
        <f>G70</f>
        <v>6655945.38</v>
      </c>
      <c r="H69" s="104">
        <f aca="true" t="shared" si="3" ref="H69:H76">G69/F69*100</f>
        <v>87.49993926486827</v>
      </c>
      <c r="I69" s="101"/>
    </row>
    <row r="70" spans="1:9" s="5" customFormat="1" ht="12.75">
      <c r="A70" s="88"/>
      <c r="B70" s="87">
        <v>42</v>
      </c>
      <c r="C70" s="88"/>
      <c r="D70" s="94"/>
      <c r="E70" s="19" t="s">
        <v>25</v>
      </c>
      <c r="F70" s="3">
        <f>F71+F73+F77+F79</f>
        <v>7606800</v>
      </c>
      <c r="G70" s="78">
        <f>G71+G73+G77+G79</f>
        <v>6655945.38</v>
      </c>
      <c r="H70" s="104">
        <f t="shared" si="3"/>
        <v>87.49993926486827</v>
      </c>
      <c r="I70" s="101"/>
    </row>
    <row r="71" spans="1:9" s="5" customFormat="1" ht="12.75">
      <c r="A71" s="88"/>
      <c r="B71" s="88"/>
      <c r="C71" s="87">
        <v>421</v>
      </c>
      <c r="D71" s="93"/>
      <c r="E71" s="64" t="s">
        <v>26</v>
      </c>
      <c r="F71" s="78">
        <f>F72</f>
        <v>3586000</v>
      </c>
      <c r="G71" s="3">
        <f>G72</f>
        <v>3585204</v>
      </c>
      <c r="H71" s="104">
        <f t="shared" si="3"/>
        <v>99.97780256553263</v>
      </c>
      <c r="I71" s="101"/>
    </row>
    <row r="72" spans="1:9" s="5" customFormat="1" ht="12.75">
      <c r="A72" s="88"/>
      <c r="B72" s="88"/>
      <c r="C72" s="87"/>
      <c r="D72" s="93">
        <v>4212</v>
      </c>
      <c r="E72" s="71" t="s">
        <v>27</v>
      </c>
      <c r="F72" s="6">
        <v>3586000</v>
      </c>
      <c r="G72" s="6">
        <v>3585204</v>
      </c>
      <c r="H72" s="126">
        <f t="shared" si="3"/>
        <v>99.97780256553263</v>
      </c>
      <c r="I72" s="101"/>
    </row>
    <row r="73" spans="1:9" s="5" customFormat="1" ht="12.75">
      <c r="A73" s="88"/>
      <c r="B73" s="88"/>
      <c r="C73" s="87">
        <v>422</v>
      </c>
      <c r="D73" s="94"/>
      <c r="E73" s="22" t="s">
        <v>32</v>
      </c>
      <c r="F73" s="3">
        <f>SUM(F74:F76)</f>
        <v>3229800</v>
      </c>
      <c r="G73" s="78">
        <f>G74+G75+G76</f>
        <v>2755005.38</v>
      </c>
      <c r="H73" s="104">
        <f t="shared" si="3"/>
        <v>85.29956591739426</v>
      </c>
      <c r="I73" s="101"/>
    </row>
    <row r="74" spans="1:9" s="5" customFormat="1" ht="12.75">
      <c r="A74" s="88"/>
      <c r="B74" s="88"/>
      <c r="C74" s="88"/>
      <c r="D74" s="98" t="s">
        <v>28</v>
      </c>
      <c r="E74" s="18" t="s">
        <v>29</v>
      </c>
      <c r="F74" s="6">
        <v>1140000</v>
      </c>
      <c r="G74" s="6">
        <v>855197.33</v>
      </c>
      <c r="H74" s="126">
        <f t="shared" si="3"/>
        <v>75.0173096491228</v>
      </c>
      <c r="I74" s="101"/>
    </row>
    <row r="75" spans="1:9" s="5" customFormat="1" ht="12.75" customHeight="1">
      <c r="A75" s="88"/>
      <c r="B75" s="88"/>
      <c r="C75" s="88"/>
      <c r="D75" s="93" t="s">
        <v>30</v>
      </c>
      <c r="E75" s="30" t="s">
        <v>31</v>
      </c>
      <c r="F75" s="6">
        <v>100000</v>
      </c>
      <c r="G75" s="76">
        <v>54225.27</v>
      </c>
      <c r="H75" s="126">
        <f t="shared" si="3"/>
        <v>54.225269999999995</v>
      </c>
      <c r="I75" s="101"/>
    </row>
    <row r="76" spans="1:9" s="5" customFormat="1" ht="12.75">
      <c r="A76" s="88"/>
      <c r="B76" s="88"/>
      <c r="C76" s="88"/>
      <c r="D76" s="93">
        <v>4224</v>
      </c>
      <c r="E76" s="71" t="s">
        <v>135</v>
      </c>
      <c r="F76" s="6">
        <v>1989800</v>
      </c>
      <c r="G76" s="6">
        <v>1845582.78</v>
      </c>
      <c r="H76" s="126">
        <f t="shared" si="3"/>
        <v>92.75217509297417</v>
      </c>
      <c r="I76" s="101"/>
    </row>
    <row r="77" spans="1:9" s="70" customFormat="1" ht="12.75">
      <c r="A77" s="90"/>
      <c r="B77" s="90"/>
      <c r="C77" s="90">
        <v>423</v>
      </c>
      <c r="D77" s="159"/>
      <c r="E77" s="64" t="s">
        <v>137</v>
      </c>
      <c r="F77" s="78">
        <f>F78</f>
        <v>316000</v>
      </c>
      <c r="G77" s="78">
        <f>G78</f>
        <v>315736</v>
      </c>
      <c r="H77" s="102">
        <f>H78</f>
        <v>99.91645569620253</v>
      </c>
      <c r="I77" s="102"/>
    </row>
    <row r="78" spans="1:9" s="5" customFormat="1" ht="12.75">
      <c r="A78" s="88"/>
      <c r="B78" s="88"/>
      <c r="C78" s="88"/>
      <c r="D78" s="93">
        <v>4231</v>
      </c>
      <c r="E78" s="71" t="s">
        <v>33</v>
      </c>
      <c r="F78" s="6">
        <v>316000</v>
      </c>
      <c r="G78" s="6">
        <v>315736</v>
      </c>
      <c r="H78" s="126">
        <f>G78/F78*100</f>
        <v>99.91645569620253</v>
      </c>
      <c r="I78" s="101"/>
    </row>
    <row r="79" spans="1:9" s="5" customFormat="1" ht="12.75">
      <c r="A79" s="88"/>
      <c r="B79" s="88"/>
      <c r="C79" s="87">
        <v>426</v>
      </c>
      <c r="D79" s="97"/>
      <c r="E79" s="44" t="s">
        <v>35</v>
      </c>
      <c r="F79" s="3">
        <f>F80</f>
        <v>475000</v>
      </c>
      <c r="G79" s="3">
        <f>G80</f>
        <v>0</v>
      </c>
      <c r="H79" s="104">
        <f>H80</f>
        <v>0</v>
      </c>
      <c r="I79" s="101"/>
    </row>
    <row r="80" spans="1:9" s="5" customFormat="1" ht="12.75">
      <c r="A80" s="88"/>
      <c r="B80" s="88"/>
      <c r="C80" s="87"/>
      <c r="D80" s="93" t="s">
        <v>81</v>
      </c>
      <c r="E80" s="29" t="s">
        <v>0</v>
      </c>
      <c r="F80" s="6">
        <v>475000</v>
      </c>
      <c r="G80" s="6">
        <v>0</v>
      </c>
      <c r="H80" s="126">
        <f>G80/F80*100</f>
        <v>0</v>
      </c>
      <c r="I80" s="101"/>
    </row>
    <row r="81" spans="1:9" s="5" customFormat="1" ht="11.25" customHeight="1">
      <c r="A81" s="88"/>
      <c r="B81" s="88"/>
      <c r="C81" s="88"/>
      <c r="D81" s="99"/>
      <c r="E81" s="16"/>
      <c r="F81" s="6"/>
      <c r="G81" s="6"/>
      <c r="H81" s="6"/>
      <c r="I81" s="101"/>
    </row>
    <row r="82" spans="1:9" s="5" customFormat="1" ht="12.75">
      <c r="A82" s="88"/>
      <c r="B82" s="88"/>
      <c r="C82" s="87"/>
      <c r="D82" s="93"/>
      <c r="E82" s="30"/>
      <c r="G82" s="6"/>
      <c r="I82" s="101"/>
    </row>
    <row r="83" spans="1:9" s="5" customFormat="1" ht="12.75">
      <c r="A83" s="88"/>
      <c r="B83" s="88"/>
      <c r="C83" s="88"/>
      <c r="D83" s="88"/>
      <c r="G83" s="6"/>
      <c r="I83" s="101"/>
    </row>
    <row r="84" spans="1:9" s="5" customFormat="1" ht="12.75">
      <c r="A84" s="88"/>
      <c r="B84" s="88"/>
      <c r="C84" s="88"/>
      <c r="D84" s="88"/>
      <c r="G84" s="6"/>
      <c r="I84" s="101"/>
    </row>
    <row r="85" spans="1:9" s="5" customFormat="1" ht="12.75">
      <c r="A85" s="88"/>
      <c r="B85" s="88"/>
      <c r="C85" s="88"/>
      <c r="D85" s="88"/>
      <c r="G85" s="6"/>
      <c r="I85" s="101"/>
    </row>
    <row r="86" spans="1:9" s="5" customFormat="1" ht="12.75">
      <c r="A86" s="88"/>
      <c r="B86" s="88"/>
      <c r="C86" s="88"/>
      <c r="D86" s="88"/>
      <c r="G86" s="6"/>
      <c r="I86" s="101"/>
    </row>
    <row r="87" spans="1:9" s="5" customFormat="1" ht="12.75">
      <c r="A87" s="88"/>
      <c r="B87" s="88"/>
      <c r="C87" s="88"/>
      <c r="D87" s="88"/>
      <c r="G87" s="6"/>
      <c r="I87" s="101"/>
    </row>
    <row r="88" spans="1:9" s="5" customFormat="1" ht="12.75">
      <c r="A88" s="88"/>
      <c r="B88" s="88"/>
      <c r="C88" s="88"/>
      <c r="D88" s="88"/>
      <c r="G88" s="6"/>
      <c r="I88" s="101"/>
    </row>
    <row r="89" spans="1:9" s="5" customFormat="1" ht="12.75">
      <c r="A89" s="88"/>
      <c r="B89" s="88"/>
      <c r="C89" s="88"/>
      <c r="D89" s="88"/>
      <c r="G89" s="6"/>
      <c r="I89" s="101"/>
    </row>
    <row r="90" spans="1:9" s="5" customFormat="1" ht="12.75">
      <c r="A90" s="88"/>
      <c r="B90" s="88"/>
      <c r="C90" s="88"/>
      <c r="D90" s="88"/>
      <c r="G90" s="6"/>
      <c r="I90" s="101"/>
    </row>
    <row r="91" spans="1:9" s="5" customFormat="1" ht="12.75">
      <c r="A91" s="88"/>
      <c r="B91" s="88"/>
      <c r="C91" s="88"/>
      <c r="D91" s="88"/>
      <c r="G91" s="6"/>
      <c r="I91" s="101"/>
    </row>
    <row r="92" spans="1:9" s="5" customFormat="1" ht="12.75">
      <c r="A92" s="88"/>
      <c r="B92" s="88"/>
      <c r="C92" s="88"/>
      <c r="D92" s="88"/>
      <c r="G92" s="6"/>
      <c r="I92" s="101"/>
    </row>
    <row r="93" spans="1:9" s="5" customFormat="1" ht="12.75">
      <c r="A93" s="88"/>
      <c r="B93" s="88"/>
      <c r="C93" s="88"/>
      <c r="D93" s="88"/>
      <c r="G93" s="6"/>
      <c r="I93" s="101"/>
    </row>
    <row r="94" spans="1:9" s="5" customFormat="1" ht="12.75">
      <c r="A94" s="88"/>
      <c r="B94" s="88"/>
      <c r="C94" s="88"/>
      <c r="D94" s="88"/>
      <c r="G94" s="6"/>
      <c r="I94" s="101"/>
    </row>
    <row r="95" spans="1:9" s="5" customFormat="1" ht="12.75">
      <c r="A95" s="88"/>
      <c r="B95" s="88"/>
      <c r="C95" s="88"/>
      <c r="D95" s="88"/>
      <c r="G95" s="6"/>
      <c r="I95" s="101"/>
    </row>
    <row r="96" spans="1:9" s="5" customFormat="1" ht="12.75">
      <c r="A96" s="88"/>
      <c r="B96" s="88"/>
      <c r="C96" s="88"/>
      <c r="D96" s="88"/>
      <c r="G96" s="6"/>
      <c r="I96" s="101"/>
    </row>
    <row r="97" spans="1:9" s="5" customFormat="1" ht="12.75">
      <c r="A97" s="88"/>
      <c r="B97" s="88"/>
      <c r="C97" s="88"/>
      <c r="D97" s="88"/>
      <c r="G97" s="6"/>
      <c r="I97" s="101"/>
    </row>
    <row r="98" spans="1:9" s="5" customFormat="1" ht="12.75">
      <c r="A98" s="88"/>
      <c r="B98" s="88"/>
      <c r="C98" s="88"/>
      <c r="D98" s="88"/>
      <c r="G98" s="6"/>
      <c r="I98" s="101"/>
    </row>
    <row r="99" spans="1:9" s="5" customFormat="1" ht="12.75">
      <c r="A99" s="88"/>
      <c r="B99" s="88"/>
      <c r="C99" s="88"/>
      <c r="D99" s="88"/>
      <c r="G99" s="6"/>
      <c r="I99" s="101"/>
    </row>
    <row r="100" spans="1:9" s="5" customFormat="1" ht="12.75">
      <c r="A100" s="88"/>
      <c r="B100" s="88"/>
      <c r="C100" s="88"/>
      <c r="D100" s="88"/>
      <c r="G100" s="6"/>
      <c r="I100" s="101"/>
    </row>
    <row r="101" spans="1:9" s="5" customFormat="1" ht="12.75">
      <c r="A101" s="88"/>
      <c r="B101" s="88"/>
      <c r="C101" s="88"/>
      <c r="D101" s="88"/>
      <c r="G101" s="6"/>
      <c r="I101" s="101"/>
    </row>
    <row r="102" spans="1:9" s="5" customFormat="1" ht="12.75">
      <c r="A102" s="88"/>
      <c r="B102" s="88"/>
      <c r="C102" s="88"/>
      <c r="D102" s="88"/>
      <c r="G102" s="6"/>
      <c r="I102" s="101"/>
    </row>
    <row r="103" spans="1:9" s="5" customFormat="1" ht="12.75">
      <c r="A103" s="88"/>
      <c r="B103" s="88"/>
      <c r="C103" s="88"/>
      <c r="D103" s="88"/>
      <c r="G103" s="6"/>
      <c r="I103" s="101"/>
    </row>
    <row r="104" spans="1:9" s="5" customFormat="1" ht="12.75">
      <c r="A104" s="88"/>
      <c r="B104" s="88"/>
      <c r="C104" s="88"/>
      <c r="D104" s="88"/>
      <c r="G104" s="6"/>
      <c r="I104" s="101"/>
    </row>
    <row r="105" spans="1:9" s="5" customFormat="1" ht="12.75">
      <c r="A105" s="88"/>
      <c r="B105" s="88"/>
      <c r="C105" s="88"/>
      <c r="D105" s="88"/>
      <c r="G105" s="6"/>
      <c r="I105" s="101"/>
    </row>
    <row r="106" spans="1:9" s="5" customFormat="1" ht="12.75">
      <c r="A106" s="88"/>
      <c r="B106" s="88"/>
      <c r="C106" s="88"/>
      <c r="D106" s="88"/>
      <c r="G106" s="6"/>
      <c r="I106" s="101"/>
    </row>
    <row r="107" spans="1:9" s="5" customFormat="1" ht="12.75">
      <c r="A107" s="88"/>
      <c r="B107" s="88"/>
      <c r="C107" s="88"/>
      <c r="D107" s="88"/>
      <c r="G107" s="6"/>
      <c r="I107" s="101"/>
    </row>
    <row r="108" spans="1:9" s="5" customFormat="1" ht="12.75">
      <c r="A108" s="88"/>
      <c r="B108" s="88"/>
      <c r="C108" s="88"/>
      <c r="D108" s="88"/>
      <c r="G108" s="6"/>
      <c r="I108" s="101"/>
    </row>
    <row r="109" spans="1:9" s="5" customFormat="1" ht="12.75">
      <c r="A109" s="88"/>
      <c r="B109" s="88"/>
      <c r="C109" s="88"/>
      <c r="D109" s="88"/>
      <c r="G109" s="6"/>
      <c r="I109" s="101"/>
    </row>
    <row r="110" spans="1:9" s="5" customFormat="1" ht="12.75">
      <c r="A110" s="88"/>
      <c r="B110" s="88"/>
      <c r="C110" s="88"/>
      <c r="D110" s="88"/>
      <c r="G110" s="6"/>
      <c r="I110" s="101"/>
    </row>
    <row r="111" spans="1:9" s="5" customFormat="1" ht="12.75">
      <c r="A111" s="88"/>
      <c r="B111" s="88"/>
      <c r="C111" s="88"/>
      <c r="D111" s="88"/>
      <c r="G111" s="6"/>
      <c r="I111" s="101"/>
    </row>
    <row r="112" spans="1:9" s="5" customFormat="1" ht="12.75">
      <c r="A112" s="88"/>
      <c r="B112" s="88"/>
      <c r="C112" s="88"/>
      <c r="D112" s="88"/>
      <c r="G112" s="6"/>
      <c r="I112" s="101"/>
    </row>
    <row r="113" spans="1:9" s="5" customFormat="1" ht="12.75">
      <c r="A113" s="88"/>
      <c r="B113" s="88"/>
      <c r="C113" s="88"/>
      <c r="D113" s="88"/>
      <c r="G113" s="6"/>
      <c r="I113" s="101"/>
    </row>
    <row r="114" spans="1:9" s="5" customFormat="1" ht="12.75">
      <c r="A114" s="88"/>
      <c r="B114" s="88"/>
      <c r="C114" s="88"/>
      <c r="D114" s="88"/>
      <c r="G114" s="6"/>
      <c r="I114" s="101"/>
    </row>
    <row r="115" spans="1:9" s="5" customFormat="1" ht="12.75">
      <c r="A115" s="88"/>
      <c r="B115" s="88"/>
      <c r="C115" s="88"/>
      <c r="D115" s="88"/>
      <c r="G115" s="6"/>
      <c r="I115" s="101"/>
    </row>
    <row r="116" spans="1:9" s="5" customFormat="1" ht="12.75">
      <c r="A116" s="88"/>
      <c r="B116" s="88"/>
      <c r="C116" s="88"/>
      <c r="D116" s="88"/>
      <c r="G116" s="6"/>
      <c r="I116" s="101"/>
    </row>
    <row r="117" spans="1:9" s="5" customFormat="1" ht="12.75">
      <c r="A117" s="88"/>
      <c r="B117" s="88"/>
      <c r="C117" s="88"/>
      <c r="D117" s="88"/>
      <c r="G117" s="6"/>
      <c r="I117" s="101"/>
    </row>
    <row r="118" spans="1:9" s="5" customFormat="1" ht="12.75">
      <c r="A118" s="88"/>
      <c r="B118" s="88"/>
      <c r="C118" s="88"/>
      <c r="D118" s="88"/>
      <c r="G118" s="6"/>
      <c r="I118" s="101"/>
    </row>
    <row r="119" spans="1:9" s="5" customFormat="1" ht="12.75">
      <c r="A119" s="88"/>
      <c r="B119" s="88"/>
      <c r="C119" s="88"/>
      <c r="D119" s="88"/>
      <c r="G119" s="6"/>
      <c r="I119" s="101"/>
    </row>
    <row r="120" spans="1:9" s="5" customFormat="1" ht="12.75">
      <c r="A120" s="88"/>
      <c r="B120" s="88"/>
      <c r="C120" s="88"/>
      <c r="D120" s="88"/>
      <c r="G120" s="6"/>
      <c r="I120" s="101"/>
    </row>
    <row r="121" spans="1:9" s="5" customFormat="1" ht="12.75">
      <c r="A121" s="88"/>
      <c r="B121" s="88"/>
      <c r="C121" s="88"/>
      <c r="D121" s="88"/>
      <c r="G121" s="6"/>
      <c r="I121" s="101"/>
    </row>
    <row r="122" spans="1:9" s="5" customFormat="1" ht="12.75">
      <c r="A122" s="88"/>
      <c r="B122" s="88"/>
      <c r="C122" s="88"/>
      <c r="D122" s="88"/>
      <c r="G122" s="6"/>
      <c r="I122" s="101"/>
    </row>
    <row r="123" spans="1:9" s="5" customFormat="1" ht="12.75">
      <c r="A123" s="88"/>
      <c r="B123" s="88"/>
      <c r="C123" s="88"/>
      <c r="D123" s="88"/>
      <c r="G123" s="6"/>
      <c r="I123" s="101"/>
    </row>
    <row r="124" spans="1:9" s="5" customFormat="1" ht="12.75">
      <c r="A124" s="88"/>
      <c r="B124" s="88"/>
      <c r="C124" s="88"/>
      <c r="D124" s="88"/>
      <c r="G124" s="6"/>
      <c r="I124" s="101"/>
    </row>
    <row r="125" spans="1:9" s="5" customFormat="1" ht="12.75">
      <c r="A125" s="88"/>
      <c r="B125" s="88"/>
      <c r="C125" s="88"/>
      <c r="D125" s="88"/>
      <c r="G125" s="6"/>
      <c r="I125" s="101"/>
    </row>
    <row r="126" spans="1:9" s="5" customFormat="1" ht="12.75">
      <c r="A126" s="88"/>
      <c r="B126" s="88"/>
      <c r="C126" s="88"/>
      <c r="D126" s="88"/>
      <c r="G126" s="6"/>
      <c r="I126" s="101"/>
    </row>
    <row r="127" spans="1:9" s="5" customFormat="1" ht="12.75">
      <c r="A127" s="88"/>
      <c r="B127" s="88"/>
      <c r="C127" s="88"/>
      <c r="D127" s="88"/>
      <c r="G127" s="6"/>
      <c r="I127" s="101"/>
    </row>
    <row r="128" spans="1:9" s="5" customFormat="1" ht="12.75">
      <c r="A128" s="88"/>
      <c r="B128" s="88"/>
      <c r="C128" s="88"/>
      <c r="D128" s="88"/>
      <c r="G128" s="6"/>
      <c r="I128" s="101"/>
    </row>
    <row r="129" spans="1:9" s="5" customFormat="1" ht="12.75">
      <c r="A129" s="88"/>
      <c r="B129" s="88"/>
      <c r="C129" s="88"/>
      <c r="D129" s="88"/>
      <c r="G129" s="6"/>
      <c r="I129" s="101"/>
    </row>
    <row r="130" spans="1:9" s="5" customFormat="1" ht="12.75">
      <c r="A130" s="88"/>
      <c r="B130" s="88"/>
      <c r="C130" s="88"/>
      <c r="D130" s="88"/>
      <c r="G130" s="6"/>
      <c r="I130" s="101"/>
    </row>
    <row r="131" spans="1:9" s="5" customFormat="1" ht="12.75">
      <c r="A131" s="88"/>
      <c r="B131" s="88"/>
      <c r="C131" s="88"/>
      <c r="D131" s="88"/>
      <c r="G131" s="6"/>
      <c r="I131" s="101"/>
    </row>
    <row r="132" spans="1:9" s="5" customFormat="1" ht="12.75">
      <c r="A132" s="88"/>
      <c r="B132" s="88"/>
      <c r="C132" s="88"/>
      <c r="D132" s="88"/>
      <c r="G132" s="6"/>
      <c r="I132" s="101"/>
    </row>
    <row r="133" spans="1:9" s="5" customFormat="1" ht="12.75">
      <c r="A133" s="88"/>
      <c r="B133" s="88"/>
      <c r="C133" s="88"/>
      <c r="D133" s="88"/>
      <c r="G133" s="6"/>
      <c r="I133" s="101"/>
    </row>
    <row r="134" spans="1:9" s="5" customFormat="1" ht="12.75">
      <c r="A134" s="88"/>
      <c r="B134" s="88"/>
      <c r="C134" s="88"/>
      <c r="D134" s="88"/>
      <c r="G134" s="6"/>
      <c r="I134" s="101"/>
    </row>
    <row r="135" spans="1:9" s="5" customFormat="1" ht="12.75">
      <c r="A135" s="88"/>
      <c r="B135" s="88"/>
      <c r="C135" s="88"/>
      <c r="D135" s="88"/>
      <c r="G135" s="6"/>
      <c r="I135" s="101"/>
    </row>
    <row r="136" spans="1:9" s="5" customFormat="1" ht="12.75">
      <c r="A136" s="88"/>
      <c r="B136" s="88"/>
      <c r="C136" s="88"/>
      <c r="D136" s="88"/>
      <c r="G136" s="6"/>
      <c r="I136" s="101"/>
    </row>
    <row r="137" spans="1:9" s="5" customFormat="1" ht="12.75">
      <c r="A137" s="88"/>
      <c r="B137" s="88"/>
      <c r="C137" s="88"/>
      <c r="D137" s="88"/>
      <c r="G137" s="6"/>
      <c r="I137" s="101"/>
    </row>
    <row r="138" spans="1:9" s="5" customFormat="1" ht="12.75">
      <c r="A138" s="88"/>
      <c r="B138" s="88"/>
      <c r="C138" s="88"/>
      <c r="D138" s="88"/>
      <c r="G138" s="6"/>
      <c r="I138" s="101"/>
    </row>
    <row r="139" spans="1:9" s="5" customFormat="1" ht="12.75">
      <c r="A139" s="88"/>
      <c r="B139" s="88"/>
      <c r="C139" s="88"/>
      <c r="D139" s="88"/>
      <c r="G139" s="6"/>
      <c r="I139" s="101"/>
    </row>
    <row r="140" spans="1:9" s="5" customFormat="1" ht="12.75">
      <c r="A140" s="88"/>
      <c r="B140" s="88"/>
      <c r="C140" s="88"/>
      <c r="D140" s="88"/>
      <c r="G140" s="6"/>
      <c r="I140" s="101"/>
    </row>
    <row r="141" spans="1:9" s="5" customFormat="1" ht="12.75">
      <c r="A141" s="88"/>
      <c r="B141" s="88"/>
      <c r="C141" s="88"/>
      <c r="D141" s="88"/>
      <c r="G141" s="6"/>
      <c r="I141" s="101"/>
    </row>
    <row r="142" spans="1:9" s="5" customFormat="1" ht="12.75">
      <c r="A142" s="88"/>
      <c r="B142" s="88"/>
      <c r="C142" s="88"/>
      <c r="D142" s="88"/>
      <c r="G142" s="6"/>
      <c r="I142" s="101"/>
    </row>
    <row r="143" spans="1:9" s="5" customFormat="1" ht="12.75">
      <c r="A143" s="88"/>
      <c r="B143" s="88"/>
      <c r="C143" s="88"/>
      <c r="D143" s="88"/>
      <c r="G143" s="6"/>
      <c r="I143" s="101"/>
    </row>
    <row r="144" spans="1:9" s="5" customFormat="1" ht="12.75">
      <c r="A144" s="88"/>
      <c r="B144" s="88"/>
      <c r="C144" s="88"/>
      <c r="D144" s="88"/>
      <c r="G144" s="6"/>
      <c r="I144" s="101"/>
    </row>
    <row r="145" spans="1:9" s="5" customFormat="1" ht="12.75">
      <c r="A145" s="88"/>
      <c r="B145" s="88"/>
      <c r="C145" s="88"/>
      <c r="D145" s="88"/>
      <c r="G145" s="6"/>
      <c r="I145" s="101"/>
    </row>
    <row r="146" spans="1:9" s="5" customFormat="1" ht="12.75">
      <c r="A146" s="88"/>
      <c r="B146" s="88"/>
      <c r="C146" s="88"/>
      <c r="D146" s="88"/>
      <c r="G146" s="6"/>
      <c r="I146" s="101"/>
    </row>
    <row r="147" spans="1:9" s="5" customFormat="1" ht="12.75">
      <c r="A147" s="88"/>
      <c r="B147" s="88"/>
      <c r="C147" s="88"/>
      <c r="D147" s="88"/>
      <c r="G147" s="6"/>
      <c r="I147" s="101"/>
    </row>
    <row r="148" spans="1:9" s="5" customFormat="1" ht="12.75">
      <c r="A148" s="88"/>
      <c r="B148" s="88"/>
      <c r="C148" s="88"/>
      <c r="D148" s="88"/>
      <c r="G148" s="6"/>
      <c r="I148" s="101"/>
    </row>
    <row r="149" spans="1:9" s="5" customFormat="1" ht="12.75">
      <c r="A149" s="88"/>
      <c r="B149" s="88"/>
      <c r="C149" s="88"/>
      <c r="D149" s="88"/>
      <c r="G149" s="6"/>
      <c r="I149" s="101"/>
    </row>
    <row r="150" spans="1:9" s="5" customFormat="1" ht="12.75">
      <c r="A150" s="88"/>
      <c r="B150" s="88"/>
      <c r="C150" s="88"/>
      <c r="D150" s="88"/>
      <c r="G150" s="6"/>
      <c r="I150" s="101"/>
    </row>
    <row r="151" spans="1:9" s="5" customFormat="1" ht="12.75">
      <c r="A151" s="88"/>
      <c r="B151" s="88"/>
      <c r="C151" s="88"/>
      <c r="D151" s="88"/>
      <c r="G151" s="6"/>
      <c r="I151" s="101"/>
    </row>
    <row r="152" spans="1:9" s="5" customFormat="1" ht="12.75">
      <c r="A152" s="88"/>
      <c r="B152" s="88"/>
      <c r="C152" s="88"/>
      <c r="D152" s="88"/>
      <c r="G152" s="6"/>
      <c r="I152" s="101"/>
    </row>
    <row r="153" spans="1:9" s="5" customFormat="1" ht="12.75">
      <c r="A153" s="88"/>
      <c r="B153" s="88"/>
      <c r="C153" s="88"/>
      <c r="D153" s="88"/>
      <c r="G153" s="6"/>
      <c r="I153" s="101"/>
    </row>
    <row r="154" spans="1:9" s="5" customFormat="1" ht="12.75">
      <c r="A154" s="88"/>
      <c r="B154" s="88"/>
      <c r="C154" s="88"/>
      <c r="D154" s="88"/>
      <c r="G154" s="6"/>
      <c r="I154" s="101"/>
    </row>
    <row r="155" spans="1:9" s="5" customFormat="1" ht="12.75">
      <c r="A155" s="88"/>
      <c r="B155" s="88"/>
      <c r="C155" s="88"/>
      <c r="D155" s="88"/>
      <c r="G155" s="6"/>
      <c r="I155" s="101"/>
    </row>
    <row r="156" spans="1:9" s="5" customFormat="1" ht="12.75">
      <c r="A156" s="88"/>
      <c r="B156" s="88"/>
      <c r="C156" s="88"/>
      <c r="D156" s="88"/>
      <c r="G156" s="6"/>
      <c r="I156" s="101"/>
    </row>
    <row r="157" spans="1:9" s="5" customFormat="1" ht="12.75">
      <c r="A157" s="88"/>
      <c r="B157" s="88"/>
      <c r="C157" s="88"/>
      <c r="D157" s="88"/>
      <c r="G157" s="6"/>
      <c r="I157" s="101"/>
    </row>
    <row r="158" spans="1:9" s="5" customFormat="1" ht="12.75">
      <c r="A158" s="88"/>
      <c r="B158" s="88"/>
      <c r="C158" s="88"/>
      <c r="D158" s="88"/>
      <c r="G158" s="6"/>
      <c r="I158" s="101"/>
    </row>
    <row r="159" spans="1:9" s="5" customFormat="1" ht="12.75">
      <c r="A159" s="88"/>
      <c r="B159" s="88"/>
      <c r="C159" s="88"/>
      <c r="D159" s="88"/>
      <c r="G159" s="6"/>
      <c r="I159" s="101"/>
    </row>
    <row r="160" spans="1:9" s="5" customFormat="1" ht="12.75">
      <c r="A160" s="88"/>
      <c r="B160" s="88"/>
      <c r="C160" s="88"/>
      <c r="D160" s="88"/>
      <c r="G160" s="6"/>
      <c r="I160" s="101"/>
    </row>
    <row r="161" spans="1:9" s="5" customFormat="1" ht="12.75">
      <c r="A161" s="88"/>
      <c r="B161" s="88"/>
      <c r="C161" s="88"/>
      <c r="D161" s="88"/>
      <c r="G161" s="6"/>
      <c r="I161" s="101"/>
    </row>
    <row r="162" spans="1:9" s="5" customFormat="1" ht="12.75">
      <c r="A162" s="88"/>
      <c r="B162" s="88"/>
      <c r="C162" s="88"/>
      <c r="D162" s="88"/>
      <c r="G162" s="6"/>
      <c r="I162" s="101"/>
    </row>
    <row r="163" spans="1:9" s="5" customFormat="1" ht="12.75">
      <c r="A163" s="88"/>
      <c r="B163" s="88"/>
      <c r="C163" s="88"/>
      <c r="D163" s="88"/>
      <c r="G163" s="6"/>
      <c r="I163" s="101"/>
    </row>
    <row r="164" spans="1:9" s="5" customFormat="1" ht="12.75">
      <c r="A164" s="88"/>
      <c r="B164" s="88"/>
      <c r="C164" s="88"/>
      <c r="D164" s="88"/>
      <c r="G164" s="6"/>
      <c r="I164" s="101"/>
    </row>
    <row r="165" spans="1:9" s="5" customFormat="1" ht="12.75">
      <c r="A165" s="88"/>
      <c r="B165" s="88"/>
      <c r="C165" s="88"/>
      <c r="D165" s="88"/>
      <c r="G165" s="6"/>
      <c r="I165" s="101"/>
    </row>
    <row r="166" spans="1:9" s="5" customFormat="1" ht="12.75">
      <c r="A166" s="88"/>
      <c r="B166" s="88"/>
      <c r="C166" s="88"/>
      <c r="D166" s="88"/>
      <c r="G166" s="6"/>
      <c r="I166" s="101"/>
    </row>
    <row r="167" spans="1:9" s="5" customFormat="1" ht="12.75">
      <c r="A167" s="88"/>
      <c r="B167" s="88"/>
      <c r="C167" s="88"/>
      <c r="D167" s="88"/>
      <c r="G167" s="6"/>
      <c r="I167" s="101"/>
    </row>
    <row r="168" spans="1:9" s="5" customFormat="1" ht="12.75">
      <c r="A168" s="88"/>
      <c r="B168" s="88"/>
      <c r="C168" s="88"/>
      <c r="D168" s="88"/>
      <c r="G168" s="6"/>
      <c r="I168" s="101"/>
    </row>
    <row r="169" spans="1:9" s="5" customFormat="1" ht="12.75">
      <c r="A169" s="88"/>
      <c r="B169" s="88"/>
      <c r="C169" s="88"/>
      <c r="D169" s="88"/>
      <c r="G169" s="6"/>
      <c r="I169" s="101"/>
    </row>
    <row r="170" spans="1:9" s="5" customFormat="1" ht="12.75">
      <c r="A170" s="88"/>
      <c r="B170" s="88"/>
      <c r="C170" s="88"/>
      <c r="D170" s="88"/>
      <c r="G170" s="6"/>
      <c r="I170" s="101"/>
    </row>
    <row r="171" spans="1:9" s="5" customFormat="1" ht="12.75">
      <c r="A171" s="88"/>
      <c r="B171" s="88"/>
      <c r="C171" s="88"/>
      <c r="D171" s="88"/>
      <c r="G171" s="6"/>
      <c r="I171" s="101"/>
    </row>
    <row r="172" spans="1:9" s="5" customFormat="1" ht="12.75">
      <c r="A172" s="88"/>
      <c r="B172" s="88"/>
      <c r="C172" s="88"/>
      <c r="D172" s="88"/>
      <c r="G172" s="6"/>
      <c r="I172" s="101"/>
    </row>
    <row r="173" spans="1:9" s="5" customFormat="1" ht="12.75">
      <c r="A173" s="88"/>
      <c r="B173" s="88"/>
      <c r="C173" s="88"/>
      <c r="D173" s="88"/>
      <c r="G173" s="6"/>
      <c r="I173" s="101"/>
    </row>
    <row r="174" spans="1:9" s="5" customFormat="1" ht="12.75">
      <c r="A174" s="88"/>
      <c r="B174" s="88"/>
      <c r="C174" s="88"/>
      <c r="D174" s="88"/>
      <c r="G174" s="6"/>
      <c r="I174" s="101"/>
    </row>
    <row r="175" spans="1:9" s="5" customFormat="1" ht="12.75">
      <c r="A175" s="88"/>
      <c r="B175" s="88"/>
      <c r="C175" s="88"/>
      <c r="D175" s="88"/>
      <c r="G175" s="6"/>
      <c r="I175" s="101"/>
    </row>
    <row r="176" spans="1:9" s="5" customFormat="1" ht="12.75">
      <c r="A176" s="88"/>
      <c r="B176" s="88"/>
      <c r="C176" s="88"/>
      <c r="D176" s="88"/>
      <c r="G176" s="6"/>
      <c r="I176" s="101"/>
    </row>
    <row r="177" spans="1:9" s="5" customFormat="1" ht="12.75">
      <c r="A177" s="88"/>
      <c r="B177" s="88"/>
      <c r="C177" s="88"/>
      <c r="D177" s="88"/>
      <c r="G177" s="6"/>
      <c r="I177" s="101"/>
    </row>
    <row r="178" spans="1:9" s="5" customFormat="1" ht="12.75">
      <c r="A178" s="88"/>
      <c r="B178" s="88"/>
      <c r="C178" s="88"/>
      <c r="D178" s="88"/>
      <c r="G178" s="6"/>
      <c r="I178" s="101"/>
    </row>
    <row r="179" spans="1:9" s="5" customFormat="1" ht="12.75">
      <c r="A179" s="88"/>
      <c r="B179" s="88"/>
      <c r="C179" s="88"/>
      <c r="D179" s="88"/>
      <c r="G179" s="6"/>
      <c r="I179" s="101"/>
    </row>
    <row r="180" spans="1:9" s="5" customFormat="1" ht="12.75">
      <c r="A180" s="88"/>
      <c r="B180" s="88"/>
      <c r="C180" s="88"/>
      <c r="D180" s="88"/>
      <c r="G180" s="6"/>
      <c r="I180" s="101"/>
    </row>
    <row r="181" spans="1:9" s="5" customFormat="1" ht="12.75">
      <c r="A181" s="88"/>
      <c r="B181" s="88"/>
      <c r="C181" s="88"/>
      <c r="D181" s="88"/>
      <c r="G181" s="6"/>
      <c r="I181" s="101"/>
    </row>
    <row r="182" spans="1:9" s="5" customFormat="1" ht="12.75">
      <c r="A182" s="88"/>
      <c r="B182" s="88"/>
      <c r="C182" s="88"/>
      <c r="D182" s="88"/>
      <c r="G182" s="6"/>
      <c r="I182" s="101"/>
    </row>
    <row r="183" spans="1:9" s="5" customFormat="1" ht="12.75">
      <c r="A183" s="88"/>
      <c r="B183" s="88"/>
      <c r="C183" s="88"/>
      <c r="D183" s="88"/>
      <c r="G183" s="6"/>
      <c r="I183" s="101"/>
    </row>
    <row r="184" spans="1:9" s="5" customFormat="1" ht="12.75">
      <c r="A184" s="88"/>
      <c r="B184" s="88"/>
      <c r="C184" s="88"/>
      <c r="D184" s="88"/>
      <c r="G184" s="6"/>
      <c r="I184" s="101"/>
    </row>
    <row r="185" spans="1:9" s="5" customFormat="1" ht="12.75">
      <c r="A185" s="88"/>
      <c r="B185" s="88"/>
      <c r="C185" s="88"/>
      <c r="D185" s="88"/>
      <c r="G185" s="6"/>
      <c r="I185" s="101"/>
    </row>
    <row r="186" spans="1:9" s="5" customFormat="1" ht="12.75">
      <c r="A186" s="88"/>
      <c r="B186" s="88"/>
      <c r="C186" s="88"/>
      <c r="D186" s="88"/>
      <c r="G186" s="6"/>
      <c r="I186" s="101"/>
    </row>
    <row r="187" spans="1:9" s="5" customFormat="1" ht="12.75">
      <c r="A187" s="88"/>
      <c r="B187" s="88"/>
      <c r="C187" s="88"/>
      <c r="D187" s="88"/>
      <c r="G187" s="6"/>
      <c r="I187" s="101"/>
    </row>
    <row r="188" spans="1:9" s="5" customFormat="1" ht="12.75">
      <c r="A188" s="88"/>
      <c r="B188" s="88"/>
      <c r="C188" s="88"/>
      <c r="D188" s="88"/>
      <c r="G188" s="6"/>
      <c r="I188" s="101"/>
    </row>
    <row r="189" spans="1:9" s="5" customFormat="1" ht="12.75">
      <c r="A189" s="88"/>
      <c r="B189" s="88"/>
      <c r="C189" s="88"/>
      <c r="D189" s="88"/>
      <c r="G189" s="6"/>
      <c r="I189" s="101"/>
    </row>
    <row r="190" spans="1:9" s="5" customFormat="1" ht="12.75">
      <c r="A190" s="88"/>
      <c r="B190" s="88"/>
      <c r="C190" s="88"/>
      <c r="D190" s="88"/>
      <c r="G190" s="6"/>
      <c r="I190" s="101"/>
    </row>
    <row r="191" spans="1:9" s="5" customFormat="1" ht="12.75">
      <c r="A191" s="88"/>
      <c r="B191" s="88"/>
      <c r="C191" s="88"/>
      <c r="D191" s="88"/>
      <c r="G191" s="6"/>
      <c r="I191" s="101"/>
    </row>
    <row r="192" spans="1:9" s="5" customFormat="1" ht="12.75">
      <c r="A192" s="88"/>
      <c r="B192" s="88"/>
      <c r="C192" s="88"/>
      <c r="D192" s="88"/>
      <c r="G192" s="6"/>
      <c r="I192" s="101"/>
    </row>
    <row r="193" spans="1:9" s="5" customFormat="1" ht="12.75">
      <c r="A193" s="88"/>
      <c r="B193" s="88"/>
      <c r="C193" s="88"/>
      <c r="D193" s="88"/>
      <c r="G193" s="6"/>
      <c r="I193" s="101"/>
    </row>
    <row r="194" spans="1:9" s="5" customFormat="1" ht="12.75">
      <c r="A194" s="88"/>
      <c r="B194" s="88"/>
      <c r="C194" s="88"/>
      <c r="D194" s="88"/>
      <c r="G194" s="6"/>
      <c r="I194" s="101"/>
    </row>
    <row r="195" spans="1:9" s="5" customFormat="1" ht="12.75">
      <c r="A195" s="88"/>
      <c r="B195" s="88"/>
      <c r="C195" s="88"/>
      <c r="D195" s="88"/>
      <c r="G195" s="6"/>
      <c r="I195" s="101"/>
    </row>
    <row r="196" spans="1:9" s="5" customFormat="1" ht="12.75">
      <c r="A196" s="88"/>
      <c r="B196" s="88"/>
      <c r="C196" s="88"/>
      <c r="D196" s="88"/>
      <c r="G196" s="6"/>
      <c r="I196" s="101"/>
    </row>
    <row r="197" spans="1:9" s="5" customFormat="1" ht="12.75">
      <c r="A197" s="88"/>
      <c r="B197" s="88"/>
      <c r="C197" s="88"/>
      <c r="D197" s="88"/>
      <c r="G197" s="6"/>
      <c r="I197" s="101"/>
    </row>
    <row r="198" spans="1:9" s="5" customFormat="1" ht="12.75">
      <c r="A198" s="88"/>
      <c r="B198" s="88"/>
      <c r="C198" s="88"/>
      <c r="D198" s="88"/>
      <c r="G198" s="6"/>
      <c r="I198" s="101"/>
    </row>
    <row r="199" spans="1:9" s="5" customFormat="1" ht="12.75">
      <c r="A199" s="88"/>
      <c r="B199" s="88"/>
      <c r="C199" s="88"/>
      <c r="D199" s="88"/>
      <c r="G199" s="6"/>
      <c r="I199" s="101"/>
    </row>
    <row r="200" spans="1:9" s="5" customFormat="1" ht="12.75">
      <c r="A200" s="88"/>
      <c r="B200" s="88"/>
      <c r="C200" s="88"/>
      <c r="D200" s="88"/>
      <c r="G200" s="6"/>
      <c r="I200" s="101"/>
    </row>
    <row r="201" spans="1:9" s="5" customFormat="1" ht="12.75">
      <c r="A201" s="88"/>
      <c r="B201" s="88"/>
      <c r="C201" s="88"/>
      <c r="D201" s="88"/>
      <c r="G201" s="6"/>
      <c r="I201" s="101"/>
    </row>
    <row r="202" spans="1:9" s="5" customFormat="1" ht="12.75">
      <c r="A202" s="88"/>
      <c r="B202" s="88"/>
      <c r="C202" s="88"/>
      <c r="D202" s="88"/>
      <c r="G202" s="6"/>
      <c r="I202" s="101"/>
    </row>
    <row r="203" spans="1:9" s="5" customFormat="1" ht="12.75">
      <c r="A203" s="88"/>
      <c r="B203" s="88"/>
      <c r="C203" s="88"/>
      <c r="D203" s="88"/>
      <c r="G203" s="6"/>
      <c r="I203" s="101"/>
    </row>
    <row r="204" spans="1:9" s="5" customFormat="1" ht="12.75">
      <c r="A204" s="88"/>
      <c r="B204" s="88"/>
      <c r="C204" s="88"/>
      <c r="D204" s="88"/>
      <c r="G204" s="6"/>
      <c r="I204" s="101"/>
    </row>
    <row r="205" spans="1:9" s="5" customFormat="1" ht="12.75">
      <c r="A205" s="88"/>
      <c r="B205" s="88"/>
      <c r="C205" s="88"/>
      <c r="D205" s="88"/>
      <c r="G205" s="6"/>
      <c r="I205" s="101"/>
    </row>
    <row r="206" spans="1:9" s="5" customFormat="1" ht="12.75">
      <c r="A206" s="88"/>
      <c r="B206" s="88"/>
      <c r="C206" s="88"/>
      <c r="D206" s="88"/>
      <c r="G206" s="6"/>
      <c r="I206" s="101"/>
    </row>
    <row r="207" spans="1:9" s="5" customFormat="1" ht="12.75">
      <c r="A207" s="88"/>
      <c r="B207" s="88"/>
      <c r="C207" s="88"/>
      <c r="D207" s="88"/>
      <c r="G207" s="6"/>
      <c r="I207" s="101"/>
    </row>
    <row r="208" spans="1:9" s="5" customFormat="1" ht="12.75">
      <c r="A208" s="88"/>
      <c r="B208" s="88"/>
      <c r="C208" s="88"/>
      <c r="D208" s="88"/>
      <c r="G208" s="6"/>
      <c r="I208" s="101"/>
    </row>
    <row r="209" spans="1:9" s="5" customFormat="1" ht="12.75">
      <c r="A209" s="88"/>
      <c r="B209" s="88"/>
      <c r="C209" s="88"/>
      <c r="D209" s="88"/>
      <c r="G209" s="6"/>
      <c r="I209" s="101"/>
    </row>
    <row r="210" spans="1:9" s="5" customFormat="1" ht="12.75">
      <c r="A210" s="88"/>
      <c r="B210" s="88"/>
      <c r="C210" s="88"/>
      <c r="D210" s="88"/>
      <c r="G210" s="6"/>
      <c r="I210" s="101"/>
    </row>
    <row r="211" spans="1:9" s="5" customFormat="1" ht="12.75">
      <c r="A211" s="88"/>
      <c r="B211" s="88"/>
      <c r="C211" s="88"/>
      <c r="D211" s="88"/>
      <c r="G211" s="6"/>
      <c r="I211" s="101"/>
    </row>
    <row r="212" spans="1:9" s="5" customFormat="1" ht="12.75">
      <c r="A212" s="88"/>
      <c r="B212" s="88"/>
      <c r="C212" s="88"/>
      <c r="D212" s="88"/>
      <c r="G212" s="6"/>
      <c r="I212" s="101"/>
    </row>
    <row r="213" spans="1:9" s="5" customFormat="1" ht="12.75">
      <c r="A213" s="88"/>
      <c r="B213" s="88"/>
      <c r="C213" s="88"/>
      <c r="D213" s="88"/>
      <c r="G213" s="6"/>
      <c r="I213" s="101"/>
    </row>
    <row r="214" spans="1:9" s="5" customFormat="1" ht="12.75">
      <c r="A214" s="88"/>
      <c r="B214" s="88"/>
      <c r="C214" s="88"/>
      <c r="D214" s="88"/>
      <c r="G214" s="6"/>
      <c r="I214" s="101"/>
    </row>
    <row r="215" spans="1:9" s="5" customFormat="1" ht="12.75">
      <c r="A215" s="88"/>
      <c r="B215" s="88"/>
      <c r="C215" s="88"/>
      <c r="D215" s="88"/>
      <c r="G215" s="6"/>
      <c r="I215" s="101"/>
    </row>
    <row r="216" spans="1:9" s="5" customFormat="1" ht="12.75">
      <c r="A216" s="88"/>
      <c r="B216" s="88"/>
      <c r="C216" s="88"/>
      <c r="D216" s="88"/>
      <c r="G216" s="6"/>
      <c r="I216" s="101"/>
    </row>
    <row r="217" spans="1:9" s="5" customFormat="1" ht="12.75">
      <c r="A217" s="88"/>
      <c r="B217" s="88"/>
      <c r="C217" s="88"/>
      <c r="D217" s="88"/>
      <c r="G217" s="6"/>
      <c r="I217" s="101"/>
    </row>
    <row r="218" spans="1:9" s="5" customFormat="1" ht="12.75">
      <c r="A218" s="88"/>
      <c r="B218" s="88"/>
      <c r="C218" s="88"/>
      <c r="D218" s="88"/>
      <c r="G218" s="6"/>
      <c r="I218" s="101"/>
    </row>
    <row r="219" spans="1:9" s="5" customFormat="1" ht="12.75">
      <c r="A219" s="88"/>
      <c r="B219" s="88"/>
      <c r="C219" s="88"/>
      <c r="D219" s="88"/>
      <c r="G219" s="6"/>
      <c r="I219" s="101"/>
    </row>
    <row r="220" spans="1:9" s="5" customFormat="1" ht="12.75">
      <c r="A220" s="88"/>
      <c r="B220" s="88"/>
      <c r="C220" s="88"/>
      <c r="D220" s="88"/>
      <c r="G220" s="6"/>
      <c r="I220" s="101"/>
    </row>
    <row r="221" spans="1:9" s="5" customFormat="1" ht="12.75">
      <c r="A221" s="88"/>
      <c r="B221" s="88"/>
      <c r="C221" s="88"/>
      <c r="D221" s="88"/>
      <c r="G221" s="6"/>
      <c r="I221" s="101"/>
    </row>
    <row r="222" spans="1:9" s="5" customFormat="1" ht="12.75">
      <c r="A222" s="88"/>
      <c r="B222" s="88"/>
      <c r="C222" s="88"/>
      <c r="D222" s="88"/>
      <c r="G222" s="6"/>
      <c r="I222" s="101"/>
    </row>
    <row r="223" spans="1:9" s="5" customFormat="1" ht="12.75">
      <c r="A223" s="88"/>
      <c r="B223" s="88"/>
      <c r="C223" s="88"/>
      <c r="D223" s="88"/>
      <c r="G223" s="6"/>
      <c r="I223" s="101"/>
    </row>
    <row r="224" spans="1:9" s="5" customFormat="1" ht="12.75">
      <c r="A224" s="88"/>
      <c r="B224" s="88"/>
      <c r="C224" s="88"/>
      <c r="D224" s="88"/>
      <c r="G224" s="6"/>
      <c r="I224" s="101"/>
    </row>
    <row r="225" spans="1:9" s="5" customFormat="1" ht="12.75">
      <c r="A225" s="88"/>
      <c r="B225" s="88"/>
      <c r="C225" s="88"/>
      <c r="D225" s="88"/>
      <c r="G225" s="6"/>
      <c r="I225" s="101"/>
    </row>
    <row r="226" spans="1:9" s="5" customFormat="1" ht="12.75">
      <c r="A226" s="88"/>
      <c r="B226" s="88"/>
      <c r="C226" s="88"/>
      <c r="D226" s="88"/>
      <c r="G226" s="6"/>
      <c r="I226" s="101"/>
    </row>
    <row r="227" spans="1:9" s="5" customFormat="1" ht="12.75">
      <c r="A227" s="88"/>
      <c r="B227" s="88"/>
      <c r="C227" s="88"/>
      <c r="D227" s="88"/>
      <c r="G227" s="6"/>
      <c r="I227" s="101"/>
    </row>
    <row r="228" spans="1:9" s="5" customFormat="1" ht="12.75">
      <c r="A228" s="88"/>
      <c r="B228" s="88"/>
      <c r="C228" s="88"/>
      <c r="D228" s="88"/>
      <c r="G228" s="6"/>
      <c r="I228" s="101"/>
    </row>
    <row r="229" spans="1:9" s="5" customFormat="1" ht="12.75">
      <c r="A229" s="88"/>
      <c r="B229" s="88"/>
      <c r="C229" s="88"/>
      <c r="D229" s="88"/>
      <c r="G229" s="6"/>
      <c r="I229" s="101"/>
    </row>
    <row r="230" spans="1:9" s="5" customFormat="1" ht="12.75">
      <c r="A230" s="88"/>
      <c r="B230" s="88"/>
      <c r="C230" s="88"/>
      <c r="D230" s="88"/>
      <c r="G230" s="6"/>
      <c r="I230" s="101"/>
    </row>
    <row r="231" spans="1:9" s="5" customFormat="1" ht="12.75">
      <c r="A231" s="88"/>
      <c r="B231" s="88"/>
      <c r="C231" s="88"/>
      <c r="D231" s="88"/>
      <c r="G231" s="6"/>
      <c r="I231" s="101"/>
    </row>
    <row r="232" spans="1:9" s="5" customFormat="1" ht="12.75">
      <c r="A232" s="88"/>
      <c r="B232" s="88"/>
      <c r="C232" s="88"/>
      <c r="D232" s="88"/>
      <c r="G232" s="6"/>
      <c r="I232" s="101"/>
    </row>
    <row r="233" spans="1:9" s="5" customFormat="1" ht="12.75">
      <c r="A233" s="88"/>
      <c r="B233" s="88"/>
      <c r="C233" s="88"/>
      <c r="D233" s="88"/>
      <c r="G233" s="6"/>
      <c r="I233" s="101"/>
    </row>
    <row r="234" spans="1:9" s="5" customFormat="1" ht="12.75">
      <c r="A234" s="88"/>
      <c r="B234" s="88"/>
      <c r="C234" s="88"/>
      <c r="D234" s="88"/>
      <c r="G234" s="6"/>
      <c r="I234" s="101"/>
    </row>
    <row r="235" spans="1:9" s="5" customFormat="1" ht="12.75">
      <c r="A235" s="88"/>
      <c r="B235" s="88"/>
      <c r="C235" s="88"/>
      <c r="D235" s="88"/>
      <c r="G235" s="6"/>
      <c r="I235" s="101"/>
    </row>
    <row r="236" spans="1:9" s="5" customFormat="1" ht="12.75">
      <c r="A236" s="88"/>
      <c r="B236" s="88"/>
      <c r="C236" s="88"/>
      <c r="D236" s="88"/>
      <c r="G236" s="6"/>
      <c r="I236" s="101"/>
    </row>
    <row r="237" spans="1:9" s="5" customFormat="1" ht="12.75">
      <c r="A237" s="88"/>
      <c r="B237" s="88"/>
      <c r="C237" s="88"/>
      <c r="D237" s="88"/>
      <c r="G237" s="6"/>
      <c r="I237" s="101"/>
    </row>
    <row r="238" spans="1:9" s="5" customFormat="1" ht="12.75">
      <c r="A238" s="88"/>
      <c r="B238" s="88"/>
      <c r="C238" s="88"/>
      <c r="D238" s="88"/>
      <c r="G238" s="6"/>
      <c r="I238" s="101"/>
    </row>
    <row r="239" spans="1:9" s="5" customFormat="1" ht="12.75">
      <c r="A239" s="88"/>
      <c r="B239" s="88"/>
      <c r="C239" s="88"/>
      <c r="D239" s="88"/>
      <c r="G239" s="6"/>
      <c r="I239" s="101"/>
    </row>
    <row r="240" spans="1:9" s="5" customFormat="1" ht="12.75">
      <c r="A240" s="88"/>
      <c r="B240" s="88"/>
      <c r="C240" s="88"/>
      <c r="D240" s="88"/>
      <c r="G240" s="6"/>
      <c r="I240" s="101"/>
    </row>
    <row r="241" spans="1:9" s="5" customFormat="1" ht="12.75">
      <c r="A241" s="88"/>
      <c r="B241" s="88"/>
      <c r="C241" s="88"/>
      <c r="D241" s="88"/>
      <c r="G241" s="6"/>
      <c r="I241" s="101"/>
    </row>
    <row r="242" spans="1:9" s="5" customFormat="1" ht="12.75">
      <c r="A242" s="88"/>
      <c r="B242" s="88"/>
      <c r="C242" s="88"/>
      <c r="D242" s="88"/>
      <c r="G242" s="6"/>
      <c r="I242" s="101"/>
    </row>
    <row r="243" spans="1:9" s="5" customFormat="1" ht="12.75">
      <c r="A243" s="88"/>
      <c r="B243" s="88"/>
      <c r="C243" s="88"/>
      <c r="D243" s="88"/>
      <c r="G243" s="6"/>
      <c r="I243" s="101"/>
    </row>
    <row r="244" spans="1:9" s="5" customFormat="1" ht="12.75">
      <c r="A244" s="88"/>
      <c r="B244" s="88"/>
      <c r="C244" s="88"/>
      <c r="D244" s="88"/>
      <c r="G244" s="6"/>
      <c r="I244" s="101"/>
    </row>
    <row r="245" spans="1:9" s="5" customFormat="1" ht="12.75">
      <c r="A245" s="88"/>
      <c r="B245" s="88"/>
      <c r="C245" s="88"/>
      <c r="D245" s="88"/>
      <c r="G245" s="6"/>
      <c r="I245" s="101"/>
    </row>
    <row r="246" spans="1:9" s="5" customFormat="1" ht="12.75">
      <c r="A246" s="88"/>
      <c r="B246" s="88"/>
      <c r="C246" s="88"/>
      <c r="D246" s="88"/>
      <c r="G246" s="6"/>
      <c r="I246" s="101"/>
    </row>
    <row r="247" spans="1:9" s="5" customFormat="1" ht="12.75">
      <c r="A247" s="88"/>
      <c r="B247" s="88"/>
      <c r="C247" s="88"/>
      <c r="D247" s="88"/>
      <c r="G247" s="6"/>
      <c r="I247" s="101"/>
    </row>
    <row r="248" spans="1:9" s="5" customFormat="1" ht="12.75">
      <c r="A248" s="88"/>
      <c r="B248" s="88"/>
      <c r="C248" s="88"/>
      <c r="D248" s="88"/>
      <c r="G248" s="6"/>
      <c r="I248" s="101"/>
    </row>
    <row r="249" spans="1:9" s="5" customFormat="1" ht="12.75">
      <c r="A249" s="88"/>
      <c r="B249" s="88"/>
      <c r="C249" s="88"/>
      <c r="D249" s="88"/>
      <c r="G249" s="6"/>
      <c r="I249" s="101"/>
    </row>
    <row r="250" spans="1:9" s="5" customFormat="1" ht="12.75">
      <c r="A250" s="88"/>
      <c r="B250" s="88"/>
      <c r="C250" s="88"/>
      <c r="D250" s="88"/>
      <c r="G250" s="6"/>
      <c r="I250" s="101"/>
    </row>
    <row r="251" spans="1:9" s="5" customFormat="1" ht="12.75">
      <c r="A251" s="88"/>
      <c r="B251" s="88"/>
      <c r="C251" s="88"/>
      <c r="D251" s="88"/>
      <c r="G251" s="6"/>
      <c r="I251" s="101"/>
    </row>
    <row r="252" spans="1:9" s="5" customFormat="1" ht="12.75">
      <c r="A252" s="88"/>
      <c r="B252" s="88"/>
      <c r="C252" s="88"/>
      <c r="D252" s="88"/>
      <c r="G252" s="6"/>
      <c r="I252" s="101"/>
    </row>
    <row r="253" spans="1:9" s="5" customFormat="1" ht="12.75">
      <c r="A253" s="88"/>
      <c r="B253" s="88"/>
      <c r="C253" s="88"/>
      <c r="D253" s="88"/>
      <c r="G253" s="6"/>
      <c r="I253" s="101"/>
    </row>
    <row r="254" spans="1:9" s="5" customFormat="1" ht="12.75">
      <c r="A254" s="88"/>
      <c r="B254" s="88"/>
      <c r="C254" s="88"/>
      <c r="D254" s="88"/>
      <c r="G254" s="6"/>
      <c r="I254" s="101"/>
    </row>
    <row r="255" spans="1:9" s="5" customFormat="1" ht="12.75">
      <c r="A255" s="88"/>
      <c r="B255" s="88"/>
      <c r="C255" s="88"/>
      <c r="D255" s="88"/>
      <c r="G255" s="6"/>
      <c r="I255" s="101"/>
    </row>
    <row r="256" spans="1:9" s="5" customFormat="1" ht="12.75">
      <c r="A256" s="88"/>
      <c r="B256" s="88"/>
      <c r="C256" s="88"/>
      <c r="D256" s="88"/>
      <c r="G256" s="6"/>
      <c r="I256" s="101"/>
    </row>
    <row r="257" spans="1:9" s="5" customFormat="1" ht="12.75">
      <c r="A257" s="88"/>
      <c r="B257" s="88"/>
      <c r="C257" s="88"/>
      <c r="D257" s="88"/>
      <c r="G257" s="6"/>
      <c r="I257" s="101"/>
    </row>
    <row r="258" spans="1:9" s="5" customFormat="1" ht="12.75">
      <c r="A258" s="88"/>
      <c r="B258" s="88"/>
      <c r="C258" s="88"/>
      <c r="D258" s="88"/>
      <c r="G258" s="6"/>
      <c r="I258" s="101"/>
    </row>
    <row r="259" spans="1:9" s="5" customFormat="1" ht="12.75">
      <c r="A259" s="88"/>
      <c r="B259" s="88"/>
      <c r="C259" s="88"/>
      <c r="D259" s="88"/>
      <c r="G259" s="6"/>
      <c r="I259" s="101"/>
    </row>
    <row r="260" spans="1:9" s="5" customFormat="1" ht="12.75">
      <c r="A260" s="88"/>
      <c r="B260" s="88"/>
      <c r="C260" s="88"/>
      <c r="D260" s="88"/>
      <c r="G260" s="6"/>
      <c r="I260" s="101"/>
    </row>
    <row r="261" spans="1:9" s="5" customFormat="1" ht="12.75">
      <c r="A261" s="88"/>
      <c r="B261" s="88"/>
      <c r="C261" s="88"/>
      <c r="D261" s="88"/>
      <c r="G261" s="6"/>
      <c r="I261" s="101"/>
    </row>
    <row r="262" spans="1:9" s="5" customFormat="1" ht="12.75">
      <c r="A262" s="88"/>
      <c r="B262" s="88"/>
      <c r="C262" s="88"/>
      <c r="D262" s="88"/>
      <c r="G262" s="6"/>
      <c r="I262" s="101"/>
    </row>
    <row r="263" spans="1:9" s="5" customFormat="1" ht="12.75">
      <c r="A263" s="88"/>
      <c r="B263" s="88"/>
      <c r="C263" s="88"/>
      <c r="D263" s="88"/>
      <c r="G263" s="6"/>
      <c r="I263" s="101"/>
    </row>
    <row r="264" spans="1:9" s="5" customFormat="1" ht="12.75">
      <c r="A264" s="88"/>
      <c r="B264" s="88"/>
      <c r="C264" s="88"/>
      <c r="D264" s="88"/>
      <c r="G264" s="6"/>
      <c r="I264" s="101"/>
    </row>
    <row r="265" spans="1:9" s="5" customFormat="1" ht="12.75">
      <c r="A265" s="88"/>
      <c r="B265" s="88"/>
      <c r="C265" s="88"/>
      <c r="D265" s="88"/>
      <c r="G265" s="6"/>
      <c r="I265" s="101"/>
    </row>
    <row r="266" spans="1:9" s="5" customFormat="1" ht="12.75">
      <c r="A266" s="88"/>
      <c r="B266" s="88"/>
      <c r="C266" s="88"/>
      <c r="D266" s="88"/>
      <c r="G266" s="6"/>
      <c r="I266" s="101"/>
    </row>
    <row r="267" spans="1:9" s="5" customFormat="1" ht="12.75">
      <c r="A267" s="88"/>
      <c r="B267" s="88"/>
      <c r="C267" s="88"/>
      <c r="D267" s="88"/>
      <c r="G267" s="6"/>
      <c r="I267" s="101"/>
    </row>
    <row r="268" spans="1:9" s="5" customFormat="1" ht="12.75">
      <c r="A268" s="88"/>
      <c r="B268" s="88"/>
      <c r="C268" s="88"/>
      <c r="D268" s="88"/>
      <c r="G268" s="6"/>
      <c r="I268" s="101"/>
    </row>
    <row r="269" spans="1:9" s="5" customFormat="1" ht="12.75">
      <c r="A269" s="88"/>
      <c r="B269" s="88"/>
      <c r="C269" s="88"/>
      <c r="D269" s="88"/>
      <c r="G269" s="6"/>
      <c r="I269" s="101"/>
    </row>
    <row r="270" spans="1:9" s="5" customFormat="1" ht="12.75">
      <c r="A270" s="88"/>
      <c r="B270" s="88"/>
      <c r="C270" s="88"/>
      <c r="D270" s="88"/>
      <c r="G270" s="6"/>
      <c r="I270" s="101"/>
    </row>
    <row r="271" spans="1:9" s="5" customFormat="1" ht="12.75">
      <c r="A271" s="88"/>
      <c r="B271" s="88"/>
      <c r="C271" s="88"/>
      <c r="D271" s="88"/>
      <c r="G271" s="6"/>
      <c r="I271" s="101"/>
    </row>
    <row r="272" spans="1:9" s="5" customFormat="1" ht="12.75">
      <c r="A272" s="88"/>
      <c r="B272" s="88"/>
      <c r="C272" s="88"/>
      <c r="D272" s="88"/>
      <c r="G272" s="6"/>
      <c r="I272" s="101"/>
    </row>
    <row r="273" spans="1:9" s="5" customFormat="1" ht="12.75">
      <c r="A273" s="88"/>
      <c r="B273" s="88"/>
      <c r="C273" s="88"/>
      <c r="D273" s="88"/>
      <c r="G273" s="6"/>
      <c r="I273" s="101"/>
    </row>
    <row r="274" spans="1:9" s="5" customFormat="1" ht="12.75">
      <c r="A274" s="88"/>
      <c r="B274" s="88"/>
      <c r="C274" s="88"/>
      <c r="D274" s="88"/>
      <c r="G274" s="6"/>
      <c r="I274" s="101"/>
    </row>
    <row r="275" spans="1:9" s="5" customFormat="1" ht="12.75">
      <c r="A275" s="88"/>
      <c r="B275" s="88"/>
      <c r="C275" s="88"/>
      <c r="D275" s="88"/>
      <c r="G275" s="6"/>
      <c r="I275" s="101"/>
    </row>
    <row r="276" spans="1:9" s="5" customFormat="1" ht="12.75">
      <c r="A276" s="88"/>
      <c r="B276" s="88"/>
      <c r="C276" s="88"/>
      <c r="D276" s="88"/>
      <c r="G276" s="6"/>
      <c r="I276" s="101"/>
    </row>
    <row r="277" spans="1:9" s="5" customFormat="1" ht="12.75">
      <c r="A277" s="88"/>
      <c r="B277" s="88"/>
      <c r="C277" s="88"/>
      <c r="D277" s="88"/>
      <c r="G277" s="6"/>
      <c r="I277" s="101"/>
    </row>
    <row r="278" spans="1:9" s="5" customFormat="1" ht="12.75">
      <c r="A278" s="88"/>
      <c r="B278" s="88"/>
      <c r="C278" s="88"/>
      <c r="D278" s="88"/>
      <c r="G278" s="6"/>
      <c r="I278" s="101"/>
    </row>
    <row r="279" spans="1:9" s="5" customFormat="1" ht="12.75">
      <c r="A279" s="88"/>
      <c r="B279" s="88"/>
      <c r="C279" s="88"/>
      <c r="D279" s="88"/>
      <c r="G279" s="6"/>
      <c r="I279" s="101"/>
    </row>
    <row r="280" spans="1:9" s="5" customFormat="1" ht="12.75">
      <c r="A280" s="88"/>
      <c r="B280" s="88"/>
      <c r="C280" s="88"/>
      <c r="D280" s="88"/>
      <c r="G280" s="6"/>
      <c r="I280" s="101"/>
    </row>
    <row r="281" spans="1:9" s="5" customFormat="1" ht="12.75">
      <c r="A281" s="88"/>
      <c r="B281" s="88"/>
      <c r="C281" s="88"/>
      <c r="D281" s="88"/>
      <c r="G281" s="6"/>
      <c r="I281" s="101"/>
    </row>
    <row r="282" spans="1:9" s="5" customFormat="1" ht="12.75">
      <c r="A282" s="88"/>
      <c r="B282" s="88"/>
      <c r="C282" s="88"/>
      <c r="D282" s="88"/>
      <c r="G282" s="6"/>
      <c r="I282" s="101"/>
    </row>
    <row r="283" spans="1:9" s="5" customFormat="1" ht="12.75">
      <c r="A283" s="88"/>
      <c r="B283" s="88"/>
      <c r="C283" s="88"/>
      <c r="D283" s="88"/>
      <c r="G283" s="6"/>
      <c r="I283" s="101"/>
    </row>
    <row r="284" spans="1:9" s="5" customFormat="1" ht="12.75">
      <c r="A284" s="88"/>
      <c r="B284" s="88"/>
      <c r="C284" s="88"/>
      <c r="D284" s="88"/>
      <c r="G284" s="6"/>
      <c r="I284" s="101"/>
    </row>
    <row r="285" spans="1:9" s="5" customFormat="1" ht="12.75">
      <c r="A285" s="88"/>
      <c r="B285" s="88"/>
      <c r="C285" s="88"/>
      <c r="D285" s="88"/>
      <c r="G285" s="6"/>
      <c r="I285" s="101"/>
    </row>
    <row r="286" spans="1:9" s="5" customFormat="1" ht="12.75">
      <c r="A286" s="88"/>
      <c r="B286" s="88"/>
      <c r="C286" s="88"/>
      <c r="D286" s="88"/>
      <c r="G286" s="6"/>
      <c r="I286" s="101"/>
    </row>
    <row r="287" spans="1:9" s="5" customFormat="1" ht="12.75">
      <c r="A287" s="88"/>
      <c r="B287" s="88"/>
      <c r="C287" s="88"/>
      <c r="D287" s="88"/>
      <c r="G287" s="6"/>
      <c r="I287" s="101"/>
    </row>
    <row r="288" spans="1:9" s="5" customFormat="1" ht="12.75">
      <c r="A288" s="88"/>
      <c r="B288" s="88"/>
      <c r="C288" s="88"/>
      <c r="D288" s="88"/>
      <c r="G288" s="6"/>
      <c r="I288" s="101"/>
    </row>
    <row r="289" spans="1:9" s="5" customFormat="1" ht="12.75">
      <c r="A289" s="88"/>
      <c r="B289" s="88"/>
      <c r="C289" s="88"/>
      <c r="D289" s="88"/>
      <c r="G289" s="6"/>
      <c r="I289" s="101"/>
    </row>
    <row r="290" spans="1:9" s="5" customFormat="1" ht="12.75">
      <c r="A290" s="88"/>
      <c r="B290" s="88"/>
      <c r="C290" s="88"/>
      <c r="D290" s="88"/>
      <c r="G290" s="6"/>
      <c r="I290" s="101"/>
    </row>
    <row r="291" spans="1:9" s="5" customFormat="1" ht="12.75">
      <c r="A291" s="88"/>
      <c r="B291" s="88"/>
      <c r="C291" s="88"/>
      <c r="D291" s="88"/>
      <c r="G291" s="6"/>
      <c r="I291" s="101"/>
    </row>
    <row r="292" spans="1:9" s="5" customFormat="1" ht="12.75">
      <c r="A292" s="88"/>
      <c r="B292" s="88"/>
      <c r="C292" s="88"/>
      <c r="D292" s="88"/>
      <c r="G292" s="6"/>
      <c r="I292" s="101"/>
    </row>
    <row r="293" spans="1:9" s="5" customFormat="1" ht="12.75">
      <c r="A293" s="88"/>
      <c r="B293" s="88"/>
      <c r="C293" s="88"/>
      <c r="D293" s="88"/>
      <c r="G293" s="6"/>
      <c r="I293" s="101"/>
    </row>
    <row r="294" spans="1:9" s="5" customFormat="1" ht="12.75">
      <c r="A294" s="88"/>
      <c r="B294" s="88"/>
      <c r="C294" s="88"/>
      <c r="D294" s="88"/>
      <c r="G294" s="6"/>
      <c r="I294" s="101"/>
    </row>
    <row r="295" spans="1:9" s="5" customFormat="1" ht="12.75">
      <c r="A295" s="88"/>
      <c r="B295" s="88"/>
      <c r="C295" s="88"/>
      <c r="D295" s="88"/>
      <c r="G295" s="6"/>
      <c r="I295" s="101"/>
    </row>
    <row r="296" spans="1:9" s="5" customFormat="1" ht="12.75">
      <c r="A296" s="88"/>
      <c r="B296" s="88"/>
      <c r="C296" s="88"/>
      <c r="D296" s="88"/>
      <c r="G296" s="6"/>
      <c r="I296" s="101"/>
    </row>
    <row r="297" spans="1:9" s="5" customFormat="1" ht="12.75">
      <c r="A297" s="88"/>
      <c r="B297" s="88"/>
      <c r="C297" s="88"/>
      <c r="D297" s="88"/>
      <c r="G297" s="6"/>
      <c r="I297" s="101"/>
    </row>
    <row r="298" spans="1:9" s="5" customFormat="1" ht="12.75">
      <c r="A298" s="88"/>
      <c r="B298" s="88"/>
      <c r="C298" s="88"/>
      <c r="D298" s="88"/>
      <c r="G298" s="6"/>
      <c r="I298" s="101"/>
    </row>
    <row r="299" spans="1:9" s="5" customFormat="1" ht="12.75">
      <c r="A299" s="88"/>
      <c r="B299" s="88"/>
      <c r="C299" s="88"/>
      <c r="D299" s="88"/>
      <c r="G299" s="6"/>
      <c r="I299" s="101"/>
    </row>
    <row r="300" spans="1:9" s="5" customFormat="1" ht="12.75">
      <c r="A300" s="88"/>
      <c r="B300" s="88"/>
      <c r="C300" s="88"/>
      <c r="D300" s="88"/>
      <c r="G300" s="6"/>
      <c r="I300" s="101"/>
    </row>
    <row r="301" spans="1:9" s="5" customFormat="1" ht="12.75">
      <c r="A301" s="88"/>
      <c r="B301" s="88"/>
      <c r="C301" s="88"/>
      <c r="D301" s="88"/>
      <c r="G301" s="6"/>
      <c r="I301" s="101"/>
    </row>
    <row r="302" spans="1:9" s="5" customFormat="1" ht="12.75">
      <c r="A302" s="88"/>
      <c r="B302" s="88"/>
      <c r="C302" s="88"/>
      <c r="D302" s="88"/>
      <c r="G302" s="6"/>
      <c r="I302" s="101"/>
    </row>
    <row r="303" spans="1:9" s="5" customFormat="1" ht="12.75">
      <c r="A303" s="88"/>
      <c r="B303" s="88"/>
      <c r="C303" s="88"/>
      <c r="D303" s="88"/>
      <c r="G303" s="6"/>
      <c r="I303" s="101"/>
    </row>
    <row r="304" spans="1:9" s="5" customFormat="1" ht="12.75">
      <c r="A304" s="88"/>
      <c r="B304" s="88"/>
      <c r="C304" s="88"/>
      <c r="D304" s="88"/>
      <c r="G304" s="6"/>
      <c r="I304" s="101"/>
    </row>
    <row r="305" spans="1:9" s="5" customFormat="1" ht="12.75">
      <c r="A305" s="88"/>
      <c r="B305" s="88"/>
      <c r="C305" s="88"/>
      <c r="D305" s="88"/>
      <c r="G305" s="6"/>
      <c r="I305" s="101"/>
    </row>
    <row r="306" spans="1:9" s="5" customFormat="1" ht="12.75">
      <c r="A306" s="88"/>
      <c r="B306" s="88"/>
      <c r="C306" s="88"/>
      <c r="D306" s="88"/>
      <c r="G306" s="6"/>
      <c r="I306" s="101"/>
    </row>
    <row r="307" spans="1:9" s="5" customFormat="1" ht="12.75">
      <c r="A307" s="88"/>
      <c r="B307" s="88"/>
      <c r="C307" s="88"/>
      <c r="D307" s="88"/>
      <c r="G307" s="6"/>
      <c r="I307" s="101"/>
    </row>
    <row r="308" spans="1:9" s="5" customFormat="1" ht="12.75">
      <c r="A308" s="88"/>
      <c r="B308" s="88"/>
      <c r="C308" s="88"/>
      <c r="D308" s="88"/>
      <c r="G308" s="6"/>
      <c r="I308" s="101"/>
    </row>
  </sheetData>
  <sheetProtection/>
  <mergeCells count="1">
    <mergeCell ref="A1:H1"/>
  </mergeCells>
  <printOptions horizontalCentered="1"/>
  <pageMargins left="0.2362204724409449" right="0.2362204724409449" top="0.4330708661417323" bottom="0.5905511811023623" header="0.5118110236220472" footer="0.31496062992125984"/>
  <pageSetup firstPageNumber="453" useFirstPageNumber="1" horizontalDpi="600" verticalDpi="600" orientation="portrait" paperSize="9" scale="95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00390625" style="39" bestFit="1" customWidth="1"/>
    <col min="5" max="5" width="52.00390625" style="0" customWidth="1"/>
    <col min="6" max="6" width="13.00390625" style="0" customWidth="1"/>
    <col min="7" max="7" width="13.00390625" style="154" customWidth="1"/>
    <col min="8" max="8" width="7.8515625" style="0" customWidth="1"/>
  </cols>
  <sheetData>
    <row r="1" spans="1:8" s="55" customFormat="1" ht="42" customHeight="1">
      <c r="A1" s="194" t="s">
        <v>47</v>
      </c>
      <c r="B1" s="195"/>
      <c r="C1" s="195"/>
      <c r="D1" s="195"/>
      <c r="E1" s="195"/>
      <c r="F1" s="196"/>
      <c r="G1" s="196"/>
      <c r="H1" s="196"/>
    </row>
    <row r="2" spans="1:8" s="5" customFormat="1" ht="27.75" customHeight="1">
      <c r="A2" s="26" t="s">
        <v>5</v>
      </c>
      <c r="B2" s="26" t="s">
        <v>4</v>
      </c>
      <c r="C2" s="26" t="s">
        <v>3</v>
      </c>
      <c r="D2" s="32" t="s">
        <v>6</v>
      </c>
      <c r="E2" s="77"/>
      <c r="F2" s="153" t="s">
        <v>138</v>
      </c>
      <c r="G2" s="156" t="s">
        <v>144</v>
      </c>
      <c r="H2" s="150" t="s">
        <v>126</v>
      </c>
    </row>
    <row r="3" spans="1:8" s="5" customFormat="1" ht="24.75" customHeight="1">
      <c r="A3" s="54" t="s">
        <v>82</v>
      </c>
      <c r="B3" s="4"/>
      <c r="C3" s="4"/>
      <c r="D3" s="51"/>
      <c r="E3" s="4"/>
      <c r="F3" s="3">
        <f>F4-F10</f>
        <v>0</v>
      </c>
      <c r="G3" s="104">
        <f>G4-G10</f>
        <v>4236911.490000002</v>
      </c>
      <c r="H3" s="104">
        <v>0</v>
      </c>
    </row>
    <row r="4" spans="1:8" s="5" customFormat="1" ht="17.25" customHeight="1">
      <c r="A4" s="4">
        <v>8</v>
      </c>
      <c r="B4" s="4"/>
      <c r="C4" s="87"/>
      <c r="D4" s="87"/>
      <c r="E4" s="4" t="s">
        <v>36</v>
      </c>
      <c r="F4" s="3">
        <f>F5</f>
        <v>60000000</v>
      </c>
      <c r="G4" s="104">
        <f>G5</f>
        <v>41526828.45</v>
      </c>
      <c r="H4" s="104">
        <f>G4/F4*100</f>
        <v>69.21138075</v>
      </c>
    </row>
    <row r="5" spans="1:8" s="5" customFormat="1" ht="15" customHeight="1">
      <c r="A5" s="4"/>
      <c r="B5" s="4">
        <v>81</v>
      </c>
      <c r="C5" s="87"/>
      <c r="D5" s="87"/>
      <c r="E5" s="4" t="s">
        <v>83</v>
      </c>
      <c r="F5" s="3">
        <f>F6+F8</f>
        <v>60000000</v>
      </c>
      <c r="G5" s="104">
        <f>G6+G8</f>
        <v>41526828.45</v>
      </c>
      <c r="H5" s="104">
        <f>G5/F5*100</f>
        <v>69.21138075</v>
      </c>
    </row>
    <row r="6" spans="1:8" s="5" customFormat="1" ht="26.25" customHeight="1">
      <c r="A6" s="4"/>
      <c r="B6" s="4"/>
      <c r="C6" s="87">
        <v>815</v>
      </c>
      <c r="D6" s="87"/>
      <c r="E6" s="24" t="s">
        <v>140</v>
      </c>
      <c r="F6" s="3">
        <f>F7</f>
        <v>0</v>
      </c>
      <c r="G6" s="104">
        <f>G7</f>
        <v>35000000</v>
      </c>
      <c r="H6" s="104">
        <v>0</v>
      </c>
    </row>
    <row r="7" spans="1:8" s="5" customFormat="1" ht="26.25" customHeight="1">
      <c r="A7" s="4"/>
      <c r="B7" s="4"/>
      <c r="C7" s="87"/>
      <c r="D7" s="96">
        <v>8151</v>
      </c>
      <c r="E7" s="62" t="s">
        <v>141</v>
      </c>
      <c r="F7" s="76">
        <v>0</v>
      </c>
      <c r="G7" s="126">
        <v>35000000</v>
      </c>
      <c r="H7" s="126">
        <v>0</v>
      </c>
    </row>
    <row r="8" spans="1:8" s="5" customFormat="1" ht="26.25" customHeight="1">
      <c r="A8" s="4"/>
      <c r="B8" s="4"/>
      <c r="C8" s="87">
        <v>816</v>
      </c>
      <c r="D8" s="87"/>
      <c r="E8" s="24" t="s">
        <v>84</v>
      </c>
      <c r="F8" s="3">
        <f>F9</f>
        <v>60000000</v>
      </c>
      <c r="G8" s="104">
        <f>G9</f>
        <v>6526828.45</v>
      </c>
      <c r="H8" s="104">
        <f>G8/F8*100</f>
        <v>10.878047416666666</v>
      </c>
    </row>
    <row r="9" spans="1:8" s="5" customFormat="1" ht="26.25" customHeight="1">
      <c r="A9" s="4"/>
      <c r="B9" s="4"/>
      <c r="C9" s="87"/>
      <c r="D9" s="96">
        <v>8161</v>
      </c>
      <c r="E9" s="62" t="s">
        <v>85</v>
      </c>
      <c r="F9" s="76">
        <v>60000000</v>
      </c>
      <c r="G9" s="126">
        <v>6526828.45</v>
      </c>
      <c r="H9" s="126">
        <f>G9/F9*100</f>
        <v>10.878047416666666</v>
      </c>
    </row>
    <row r="10" spans="1:8" s="5" customFormat="1" ht="24" customHeight="1">
      <c r="A10" s="4">
        <v>5</v>
      </c>
      <c r="B10" s="4"/>
      <c r="C10" s="87"/>
      <c r="D10" s="87"/>
      <c r="E10" s="52" t="s">
        <v>37</v>
      </c>
      <c r="F10" s="3">
        <f>F11</f>
        <v>60000000</v>
      </c>
      <c r="G10" s="104">
        <f>G11</f>
        <v>37289916.96</v>
      </c>
      <c r="H10" s="104">
        <f>G10/F10*100</f>
        <v>62.1498616</v>
      </c>
    </row>
    <row r="11" spans="1:8" s="5" customFormat="1" ht="15" customHeight="1">
      <c r="A11" s="4"/>
      <c r="B11" s="4">
        <v>51</v>
      </c>
      <c r="C11" s="87"/>
      <c r="D11" s="87"/>
      <c r="E11" s="4" t="s">
        <v>38</v>
      </c>
      <c r="F11" s="3">
        <f>F14+F12</f>
        <v>60000000</v>
      </c>
      <c r="G11" s="3">
        <f>G14+G12</f>
        <v>37289916.96</v>
      </c>
      <c r="H11" s="104">
        <f>G11/F11*100</f>
        <v>62.1498616</v>
      </c>
    </row>
    <row r="12" spans="3:8" s="5" customFormat="1" ht="13.5" customHeight="1">
      <c r="C12" s="90">
        <v>511</v>
      </c>
      <c r="D12" s="159"/>
      <c r="E12" s="111" t="s">
        <v>133</v>
      </c>
      <c r="F12" s="78">
        <f>F13</f>
        <v>2740000</v>
      </c>
      <c r="G12" s="102">
        <f>G13</f>
        <v>1107550</v>
      </c>
      <c r="H12" s="102">
        <v>0</v>
      </c>
    </row>
    <row r="13" spans="3:8" s="5" customFormat="1" ht="13.5" customHeight="1">
      <c r="C13" s="88"/>
      <c r="D13" s="93">
        <v>5111</v>
      </c>
      <c r="E13" s="72" t="s">
        <v>103</v>
      </c>
      <c r="F13" s="6">
        <v>2740000</v>
      </c>
      <c r="G13" s="101">
        <v>1107550</v>
      </c>
      <c r="H13" s="126">
        <v>0</v>
      </c>
    </row>
    <row r="14" spans="3:8" s="5" customFormat="1" ht="26.25" customHeight="1">
      <c r="C14" s="90">
        <v>516</v>
      </c>
      <c r="D14" s="88"/>
      <c r="E14" s="111" t="s">
        <v>106</v>
      </c>
      <c r="F14" s="78">
        <f>SUM(F15)</f>
        <v>57260000</v>
      </c>
      <c r="G14" s="102">
        <f>SUM(G15)</f>
        <v>36182366.96</v>
      </c>
      <c r="H14" s="104">
        <f>G14/F14*100</f>
        <v>63.18960349283969</v>
      </c>
    </row>
    <row r="15" spans="3:8" s="5" customFormat="1" ht="26.25" customHeight="1">
      <c r="C15" s="88"/>
      <c r="D15" s="88">
        <v>5161</v>
      </c>
      <c r="E15" s="110" t="s">
        <v>107</v>
      </c>
      <c r="F15" s="6">
        <v>57260000</v>
      </c>
      <c r="G15" s="101">
        <v>36182366.96</v>
      </c>
      <c r="H15" s="126">
        <f>G15/F15*100</f>
        <v>63.18960349283969</v>
      </c>
    </row>
    <row r="16" spans="3:7" s="5" customFormat="1" ht="12.75">
      <c r="C16" s="88"/>
      <c r="D16" s="88"/>
      <c r="G16" s="101"/>
    </row>
    <row r="17" spans="4:7" s="5" customFormat="1" ht="12.75">
      <c r="D17" s="38"/>
      <c r="G17" s="101"/>
    </row>
    <row r="18" spans="4:7" s="5" customFormat="1" ht="12.75">
      <c r="D18" s="38"/>
      <c r="G18" s="101"/>
    </row>
    <row r="19" spans="4:7" s="5" customFormat="1" ht="12.75">
      <c r="D19" s="38"/>
      <c r="G19" s="101"/>
    </row>
    <row r="20" spans="4:7" s="5" customFormat="1" ht="12.75">
      <c r="D20" s="38"/>
      <c r="G20" s="101"/>
    </row>
    <row r="21" spans="4:7" s="5" customFormat="1" ht="12.75">
      <c r="D21" s="38"/>
      <c r="G21" s="101"/>
    </row>
    <row r="22" spans="4:7" s="5" customFormat="1" ht="12.75">
      <c r="D22" s="38"/>
      <c r="G22" s="101"/>
    </row>
    <row r="23" spans="4:7" s="5" customFormat="1" ht="12.75">
      <c r="D23" s="38"/>
      <c r="G23" s="101"/>
    </row>
    <row r="24" spans="4:7" s="5" customFormat="1" ht="12.75">
      <c r="D24" s="38"/>
      <c r="G24" s="101"/>
    </row>
    <row r="25" spans="4:7" s="5" customFormat="1" ht="12.75">
      <c r="D25" s="38"/>
      <c r="G25" s="101"/>
    </row>
    <row r="26" spans="4:7" s="5" customFormat="1" ht="12.75">
      <c r="D26" s="38"/>
      <c r="G26" s="101"/>
    </row>
    <row r="27" spans="4:7" s="5" customFormat="1" ht="12.75">
      <c r="D27" s="38"/>
      <c r="G27" s="101"/>
    </row>
    <row r="28" spans="4:7" s="5" customFormat="1" ht="12.75">
      <c r="D28" s="38"/>
      <c r="G28" s="101"/>
    </row>
    <row r="29" spans="4:7" s="5" customFormat="1" ht="12.75">
      <c r="D29" s="38"/>
      <c r="G29" s="101"/>
    </row>
    <row r="30" spans="4:7" s="5" customFormat="1" ht="12.75">
      <c r="D30" s="38"/>
      <c r="G30" s="101"/>
    </row>
    <row r="31" spans="4:7" s="5" customFormat="1" ht="12.75">
      <c r="D31" s="38"/>
      <c r="G31" s="101"/>
    </row>
    <row r="32" spans="4:7" s="5" customFormat="1" ht="12.75">
      <c r="D32" s="38"/>
      <c r="G32" s="101"/>
    </row>
    <row r="33" spans="4:7" s="5" customFormat="1" ht="12.75">
      <c r="D33" s="38"/>
      <c r="G33" s="101"/>
    </row>
    <row r="34" spans="4:7" s="5" customFormat="1" ht="12.75">
      <c r="D34" s="38"/>
      <c r="G34" s="101"/>
    </row>
    <row r="35" spans="4:7" s="5" customFormat="1" ht="12.75">
      <c r="D35" s="38"/>
      <c r="G35" s="101"/>
    </row>
    <row r="36" spans="4:7" s="5" customFormat="1" ht="12.75">
      <c r="D36" s="38"/>
      <c r="G36" s="101"/>
    </row>
    <row r="37" spans="4:7" s="5" customFormat="1" ht="12.75">
      <c r="D37" s="38"/>
      <c r="G37" s="101"/>
    </row>
    <row r="38" spans="4:7" s="5" customFormat="1" ht="12.75">
      <c r="D38" s="38"/>
      <c r="G38" s="101"/>
    </row>
    <row r="39" spans="4:7" s="5" customFormat="1" ht="12.75">
      <c r="D39" s="38"/>
      <c r="G39" s="101"/>
    </row>
    <row r="40" spans="4:7" s="5" customFormat="1" ht="12.75">
      <c r="D40" s="38"/>
      <c r="G40" s="101"/>
    </row>
    <row r="41" spans="4:7" s="5" customFormat="1" ht="12.75">
      <c r="D41" s="38"/>
      <c r="G41" s="101"/>
    </row>
    <row r="42" spans="4:7" s="5" customFormat="1" ht="12.75">
      <c r="D42" s="38"/>
      <c r="G42" s="101"/>
    </row>
    <row r="43" spans="4:7" s="5" customFormat="1" ht="12.75">
      <c r="D43" s="38"/>
      <c r="G43" s="101"/>
    </row>
    <row r="44" spans="4:7" s="5" customFormat="1" ht="12.75">
      <c r="D44" s="38"/>
      <c r="G44" s="101"/>
    </row>
    <row r="45" spans="4:7" s="5" customFormat="1" ht="12.75">
      <c r="D45" s="38"/>
      <c r="G45" s="101"/>
    </row>
    <row r="46" spans="4:7" s="5" customFormat="1" ht="12.75">
      <c r="D46" s="38"/>
      <c r="G46" s="101"/>
    </row>
    <row r="47" spans="4:7" s="5" customFormat="1" ht="12.75">
      <c r="D47" s="38"/>
      <c r="G47" s="101"/>
    </row>
    <row r="48" spans="4:7" s="5" customFormat="1" ht="12.75">
      <c r="D48" s="38"/>
      <c r="G48" s="101"/>
    </row>
    <row r="49" spans="4:7" s="5" customFormat="1" ht="12.75">
      <c r="D49" s="38"/>
      <c r="G49" s="101"/>
    </row>
    <row r="50" spans="4:7" s="5" customFormat="1" ht="12.75">
      <c r="D50" s="38"/>
      <c r="G50" s="101"/>
    </row>
    <row r="51" spans="4:7" s="5" customFormat="1" ht="12.75">
      <c r="D51" s="38"/>
      <c r="G51" s="101"/>
    </row>
    <row r="52" spans="4:7" s="5" customFormat="1" ht="12.75">
      <c r="D52" s="38"/>
      <c r="G52" s="101"/>
    </row>
    <row r="53" spans="4:7" s="5" customFormat="1" ht="12.75">
      <c r="D53" s="38"/>
      <c r="G53" s="101"/>
    </row>
    <row r="54" spans="4:7" s="5" customFormat="1" ht="12.75">
      <c r="D54" s="38"/>
      <c r="G54" s="101"/>
    </row>
    <row r="55" spans="4:7" s="5" customFormat="1" ht="12.75">
      <c r="D55" s="38"/>
      <c r="G55" s="101"/>
    </row>
    <row r="56" spans="4:7" s="5" customFormat="1" ht="12.75">
      <c r="D56" s="38"/>
      <c r="G56" s="101"/>
    </row>
    <row r="57" spans="4:7" s="5" customFormat="1" ht="12.75">
      <c r="D57" s="38"/>
      <c r="G57" s="101"/>
    </row>
    <row r="58" spans="4:7" s="5" customFormat="1" ht="12.75">
      <c r="D58" s="38"/>
      <c r="G58" s="101"/>
    </row>
    <row r="59" spans="4:7" s="5" customFormat="1" ht="12.75">
      <c r="D59" s="38"/>
      <c r="G59" s="101"/>
    </row>
    <row r="60" spans="4:7" s="5" customFormat="1" ht="12.75">
      <c r="D60" s="38"/>
      <c r="G60" s="101"/>
    </row>
    <row r="61" spans="4:7" s="5" customFormat="1" ht="12.75">
      <c r="D61" s="38"/>
      <c r="G61" s="101"/>
    </row>
    <row r="62" spans="4:7" s="5" customFormat="1" ht="12.75">
      <c r="D62" s="38"/>
      <c r="G62" s="101"/>
    </row>
    <row r="63" spans="4:7" s="5" customFormat="1" ht="12.75">
      <c r="D63" s="38"/>
      <c r="G63" s="101"/>
    </row>
    <row r="64" spans="4:7" s="5" customFormat="1" ht="12.75">
      <c r="D64" s="38"/>
      <c r="G64" s="101"/>
    </row>
    <row r="65" spans="4:7" s="5" customFormat="1" ht="12.75">
      <c r="D65" s="38"/>
      <c r="G65" s="101"/>
    </row>
    <row r="66" spans="4:7" s="5" customFormat="1" ht="12.75">
      <c r="D66" s="38"/>
      <c r="G66" s="101"/>
    </row>
    <row r="67" spans="4:7" s="5" customFormat="1" ht="12.75">
      <c r="D67" s="38"/>
      <c r="G67" s="101"/>
    </row>
    <row r="68" spans="4:7" s="5" customFormat="1" ht="12.75">
      <c r="D68" s="38"/>
      <c r="G68" s="101"/>
    </row>
    <row r="69" spans="4:7" s="5" customFormat="1" ht="12.75">
      <c r="D69" s="38"/>
      <c r="G69" s="101"/>
    </row>
    <row r="70" spans="4:7" s="5" customFormat="1" ht="12.75">
      <c r="D70" s="38"/>
      <c r="G70" s="101"/>
    </row>
    <row r="71" spans="4:7" s="5" customFormat="1" ht="12.75">
      <c r="D71" s="38"/>
      <c r="G71" s="101"/>
    </row>
    <row r="72" spans="4:7" s="5" customFormat="1" ht="12.75">
      <c r="D72" s="38"/>
      <c r="G72" s="101"/>
    </row>
    <row r="73" spans="4:7" s="5" customFormat="1" ht="12.75">
      <c r="D73" s="38"/>
      <c r="G73" s="101"/>
    </row>
    <row r="74" spans="4:7" s="5" customFormat="1" ht="12.75">
      <c r="D74" s="38"/>
      <c r="G74" s="101"/>
    </row>
    <row r="75" spans="4:7" s="5" customFormat="1" ht="12.75">
      <c r="D75" s="38"/>
      <c r="G75" s="101"/>
    </row>
    <row r="76" spans="4:7" s="5" customFormat="1" ht="12.75">
      <c r="D76" s="38"/>
      <c r="G76" s="101"/>
    </row>
    <row r="77" spans="4:7" s="5" customFormat="1" ht="12.75">
      <c r="D77" s="38"/>
      <c r="G77" s="101"/>
    </row>
    <row r="78" spans="4:7" s="5" customFormat="1" ht="12.75">
      <c r="D78" s="38"/>
      <c r="G78" s="101"/>
    </row>
    <row r="79" spans="4:7" s="5" customFormat="1" ht="12.75">
      <c r="D79" s="38"/>
      <c r="G79" s="101"/>
    </row>
    <row r="80" spans="4:7" s="5" customFormat="1" ht="12.75">
      <c r="D80" s="38"/>
      <c r="G80" s="101"/>
    </row>
    <row r="81" spans="4:7" s="5" customFormat="1" ht="12.75">
      <c r="D81" s="38"/>
      <c r="G81" s="101"/>
    </row>
    <row r="82" spans="4:7" s="5" customFormat="1" ht="12.75">
      <c r="D82" s="38"/>
      <c r="G82" s="101"/>
    </row>
    <row r="83" spans="4:7" s="5" customFormat="1" ht="12.75">
      <c r="D83" s="38"/>
      <c r="G83" s="101"/>
    </row>
    <row r="84" spans="4:7" s="5" customFormat="1" ht="12.75">
      <c r="D84" s="38"/>
      <c r="G84" s="101"/>
    </row>
    <row r="85" spans="4:7" s="5" customFormat="1" ht="12.75">
      <c r="D85" s="38"/>
      <c r="G85" s="101"/>
    </row>
    <row r="86" spans="4:7" s="5" customFormat="1" ht="12.75">
      <c r="D86" s="38"/>
      <c r="G86" s="101"/>
    </row>
    <row r="87" spans="4:7" s="5" customFormat="1" ht="12.75">
      <c r="D87" s="38"/>
      <c r="G87" s="101"/>
    </row>
    <row r="88" spans="4:7" s="5" customFormat="1" ht="12.75">
      <c r="D88" s="38"/>
      <c r="G88" s="101"/>
    </row>
    <row r="89" spans="4:7" s="5" customFormat="1" ht="12.75">
      <c r="D89" s="38"/>
      <c r="G89" s="101"/>
    </row>
    <row r="90" spans="4:7" s="5" customFormat="1" ht="12.75">
      <c r="D90" s="38"/>
      <c r="G90" s="101"/>
    </row>
    <row r="91" spans="4:7" s="5" customFormat="1" ht="12.75">
      <c r="D91" s="38"/>
      <c r="G91" s="101"/>
    </row>
    <row r="92" spans="4:7" s="5" customFormat="1" ht="12.75">
      <c r="D92" s="38"/>
      <c r="G92" s="101"/>
    </row>
    <row r="93" spans="4:7" s="5" customFormat="1" ht="12.75">
      <c r="D93" s="38"/>
      <c r="G93" s="101"/>
    </row>
    <row r="94" spans="4:7" s="5" customFormat="1" ht="12.75">
      <c r="D94" s="38"/>
      <c r="G94" s="101"/>
    </row>
    <row r="95" spans="4:7" s="5" customFormat="1" ht="12.75">
      <c r="D95" s="38"/>
      <c r="G95" s="101"/>
    </row>
    <row r="96" spans="4:7" s="5" customFormat="1" ht="12.75">
      <c r="D96" s="38"/>
      <c r="G96" s="101"/>
    </row>
    <row r="97" spans="4:7" s="5" customFormat="1" ht="12.75">
      <c r="D97" s="38"/>
      <c r="G97" s="101"/>
    </row>
    <row r="98" spans="4:7" s="5" customFormat="1" ht="12.75">
      <c r="D98" s="38"/>
      <c r="G98" s="101"/>
    </row>
    <row r="99" spans="4:7" s="5" customFormat="1" ht="12.75">
      <c r="D99" s="38"/>
      <c r="G99" s="101"/>
    </row>
    <row r="100" spans="4:7" s="5" customFormat="1" ht="12.75">
      <c r="D100" s="38"/>
      <c r="G100" s="101"/>
    </row>
    <row r="101" spans="4:7" s="5" customFormat="1" ht="12.75">
      <c r="D101" s="38"/>
      <c r="G101" s="101"/>
    </row>
    <row r="102" spans="4:7" s="5" customFormat="1" ht="12.75">
      <c r="D102" s="38"/>
      <c r="G102" s="101"/>
    </row>
    <row r="103" spans="4:7" s="5" customFormat="1" ht="12.75">
      <c r="D103" s="38"/>
      <c r="G103" s="101"/>
    </row>
    <row r="104" spans="4:7" s="5" customFormat="1" ht="12.75">
      <c r="D104" s="38"/>
      <c r="G104" s="101"/>
    </row>
    <row r="105" spans="4:7" s="5" customFormat="1" ht="12.75">
      <c r="D105" s="38"/>
      <c r="G105" s="101"/>
    </row>
    <row r="106" spans="4:7" s="5" customFormat="1" ht="12.75">
      <c r="D106" s="38"/>
      <c r="G106" s="101"/>
    </row>
    <row r="107" spans="4:7" s="5" customFormat="1" ht="12.75">
      <c r="D107" s="38"/>
      <c r="G107" s="101"/>
    </row>
    <row r="108" spans="4:7" s="5" customFormat="1" ht="12.75">
      <c r="D108" s="38"/>
      <c r="G108" s="101"/>
    </row>
    <row r="109" spans="4:7" s="5" customFormat="1" ht="12.75">
      <c r="D109" s="38"/>
      <c r="G109" s="101"/>
    </row>
    <row r="110" spans="4:7" s="5" customFormat="1" ht="12.75">
      <c r="D110" s="38"/>
      <c r="G110" s="101"/>
    </row>
    <row r="111" spans="4:7" s="5" customFormat="1" ht="12.75">
      <c r="D111" s="38"/>
      <c r="G111" s="101"/>
    </row>
    <row r="112" spans="4:7" s="5" customFormat="1" ht="12.75">
      <c r="D112" s="38"/>
      <c r="G112" s="101"/>
    </row>
    <row r="113" spans="4:7" s="5" customFormat="1" ht="12.75">
      <c r="D113" s="38"/>
      <c r="G113" s="101"/>
    </row>
    <row r="114" spans="4:7" s="5" customFormat="1" ht="12.75">
      <c r="D114" s="38"/>
      <c r="G114" s="101"/>
    </row>
    <row r="115" spans="4:7" s="5" customFormat="1" ht="12.75">
      <c r="D115" s="38"/>
      <c r="G115" s="101"/>
    </row>
    <row r="116" spans="4:7" s="5" customFormat="1" ht="12.75">
      <c r="D116" s="38"/>
      <c r="G116" s="101"/>
    </row>
    <row r="117" spans="4:7" s="5" customFormat="1" ht="12.75">
      <c r="D117" s="38"/>
      <c r="G117" s="101"/>
    </row>
    <row r="118" spans="4:7" s="5" customFormat="1" ht="12.75">
      <c r="D118" s="38"/>
      <c r="G118" s="101"/>
    </row>
    <row r="119" spans="4:7" s="5" customFormat="1" ht="12.75">
      <c r="D119" s="38"/>
      <c r="G119" s="101"/>
    </row>
    <row r="120" spans="4:7" s="5" customFormat="1" ht="12.75">
      <c r="D120" s="38"/>
      <c r="G120" s="101"/>
    </row>
    <row r="121" spans="4:7" s="5" customFormat="1" ht="12.75">
      <c r="D121" s="38"/>
      <c r="G121" s="101"/>
    </row>
    <row r="122" spans="4:7" s="5" customFormat="1" ht="12.75">
      <c r="D122" s="38"/>
      <c r="G122" s="101"/>
    </row>
    <row r="123" spans="4:7" s="5" customFormat="1" ht="12.75">
      <c r="D123" s="38"/>
      <c r="G123" s="101"/>
    </row>
    <row r="124" spans="4:7" s="5" customFormat="1" ht="12.75">
      <c r="D124" s="38"/>
      <c r="G124" s="101"/>
    </row>
    <row r="125" spans="4:7" s="5" customFormat="1" ht="12.75">
      <c r="D125" s="38"/>
      <c r="G125" s="101"/>
    </row>
    <row r="126" spans="4:7" s="5" customFormat="1" ht="12.75">
      <c r="D126" s="38"/>
      <c r="G126" s="101"/>
    </row>
    <row r="127" spans="4:7" s="5" customFormat="1" ht="12.75">
      <c r="D127" s="38"/>
      <c r="G127" s="101"/>
    </row>
    <row r="128" spans="4:7" s="5" customFormat="1" ht="12.75">
      <c r="D128" s="38"/>
      <c r="G128" s="101"/>
    </row>
    <row r="129" spans="4:7" s="5" customFormat="1" ht="12.75">
      <c r="D129" s="38"/>
      <c r="G129" s="101"/>
    </row>
    <row r="130" spans="4:7" s="5" customFormat="1" ht="12.75">
      <c r="D130" s="38"/>
      <c r="G130" s="101"/>
    </row>
    <row r="131" spans="4:7" s="5" customFormat="1" ht="12.75">
      <c r="D131" s="38"/>
      <c r="G131" s="101"/>
    </row>
    <row r="132" spans="4:7" s="5" customFormat="1" ht="12.75">
      <c r="D132" s="38"/>
      <c r="G132" s="101"/>
    </row>
    <row r="133" spans="4:7" s="5" customFormat="1" ht="12.75">
      <c r="D133" s="38"/>
      <c r="G133" s="101"/>
    </row>
    <row r="134" spans="4:7" s="5" customFormat="1" ht="12.75">
      <c r="D134" s="38"/>
      <c r="G134" s="101"/>
    </row>
    <row r="135" spans="4:7" s="5" customFormat="1" ht="12.75">
      <c r="D135" s="38"/>
      <c r="G135" s="101"/>
    </row>
    <row r="136" spans="4:7" s="5" customFormat="1" ht="12.75">
      <c r="D136" s="38"/>
      <c r="G136" s="101"/>
    </row>
    <row r="137" spans="4:7" s="5" customFormat="1" ht="12.75">
      <c r="D137" s="38"/>
      <c r="G137" s="101"/>
    </row>
    <row r="138" spans="4:7" s="5" customFormat="1" ht="12.75">
      <c r="D138" s="38"/>
      <c r="G138" s="101"/>
    </row>
    <row r="139" spans="4:7" s="5" customFormat="1" ht="12.75">
      <c r="D139" s="38"/>
      <c r="G139" s="101"/>
    </row>
    <row r="140" spans="4:7" s="5" customFormat="1" ht="12.75">
      <c r="D140" s="38"/>
      <c r="G140" s="101"/>
    </row>
    <row r="141" spans="4:7" s="5" customFormat="1" ht="12.75">
      <c r="D141" s="38"/>
      <c r="G141" s="101"/>
    </row>
    <row r="142" spans="4:7" s="5" customFormat="1" ht="12.75">
      <c r="D142" s="38"/>
      <c r="G142" s="101"/>
    </row>
    <row r="143" spans="4:7" s="5" customFormat="1" ht="12.75">
      <c r="D143" s="38"/>
      <c r="G143" s="101"/>
    </row>
    <row r="144" spans="4:7" s="5" customFormat="1" ht="12.75">
      <c r="D144" s="38"/>
      <c r="G144" s="101"/>
    </row>
    <row r="145" spans="4:7" s="5" customFormat="1" ht="12.75">
      <c r="D145" s="38"/>
      <c r="G145" s="101"/>
    </row>
    <row r="146" spans="4:7" s="5" customFormat="1" ht="12.75">
      <c r="D146" s="38"/>
      <c r="G146" s="101"/>
    </row>
    <row r="147" spans="4:7" s="5" customFormat="1" ht="12.75">
      <c r="D147" s="38"/>
      <c r="G147" s="101"/>
    </row>
    <row r="148" spans="4:7" s="5" customFormat="1" ht="12.75">
      <c r="D148" s="38"/>
      <c r="G148" s="101"/>
    </row>
    <row r="149" spans="4:7" s="5" customFormat="1" ht="12.75">
      <c r="D149" s="38"/>
      <c r="G149" s="101"/>
    </row>
    <row r="150" spans="4:7" s="5" customFormat="1" ht="12.75">
      <c r="D150" s="38"/>
      <c r="G150" s="101"/>
    </row>
    <row r="151" spans="4:7" s="5" customFormat="1" ht="12.75">
      <c r="D151" s="38"/>
      <c r="G151" s="101"/>
    </row>
    <row r="152" spans="4:7" s="5" customFormat="1" ht="12.75">
      <c r="D152" s="38"/>
      <c r="G152" s="101"/>
    </row>
    <row r="153" spans="4:7" s="5" customFormat="1" ht="12.75">
      <c r="D153" s="38"/>
      <c r="G153" s="101"/>
    </row>
    <row r="154" spans="4:7" s="5" customFormat="1" ht="12.75">
      <c r="D154" s="38"/>
      <c r="G154" s="101"/>
    </row>
    <row r="155" spans="4:7" s="5" customFormat="1" ht="12.75">
      <c r="D155" s="38"/>
      <c r="G155" s="101"/>
    </row>
    <row r="156" spans="4:7" s="5" customFormat="1" ht="12.75">
      <c r="D156" s="38"/>
      <c r="G156" s="101"/>
    </row>
    <row r="157" spans="4:7" s="5" customFormat="1" ht="12.75">
      <c r="D157" s="38"/>
      <c r="G157" s="101"/>
    </row>
    <row r="158" spans="4:7" s="5" customFormat="1" ht="12.75">
      <c r="D158" s="38"/>
      <c r="G158" s="101"/>
    </row>
    <row r="159" spans="4:7" s="5" customFormat="1" ht="12.75">
      <c r="D159" s="38"/>
      <c r="G159" s="101"/>
    </row>
    <row r="160" spans="4:7" s="5" customFormat="1" ht="12.75">
      <c r="D160" s="38"/>
      <c r="G160" s="101"/>
    </row>
    <row r="161" spans="4:7" s="5" customFormat="1" ht="12.75">
      <c r="D161" s="38"/>
      <c r="G161" s="101"/>
    </row>
    <row r="162" spans="4:7" s="5" customFormat="1" ht="12.75">
      <c r="D162" s="38"/>
      <c r="G162" s="101"/>
    </row>
    <row r="163" spans="4:7" s="5" customFormat="1" ht="12.75">
      <c r="D163" s="38"/>
      <c r="G163" s="101"/>
    </row>
    <row r="164" spans="4:7" s="5" customFormat="1" ht="12.75">
      <c r="D164" s="38"/>
      <c r="G164" s="101"/>
    </row>
    <row r="165" spans="4:7" s="5" customFormat="1" ht="12.75">
      <c r="D165" s="38"/>
      <c r="G165" s="101"/>
    </row>
    <row r="166" spans="4:7" s="5" customFormat="1" ht="12.75">
      <c r="D166" s="38"/>
      <c r="G166" s="101"/>
    </row>
    <row r="167" spans="4:7" s="5" customFormat="1" ht="12.75">
      <c r="D167" s="38"/>
      <c r="G167" s="101"/>
    </row>
    <row r="168" spans="4:7" s="5" customFormat="1" ht="12.75">
      <c r="D168" s="38"/>
      <c r="G168" s="101"/>
    </row>
    <row r="169" spans="4:7" s="5" customFormat="1" ht="12.75">
      <c r="D169" s="38"/>
      <c r="G169" s="101"/>
    </row>
    <row r="170" spans="4:7" s="5" customFormat="1" ht="12.75">
      <c r="D170" s="38"/>
      <c r="G170" s="101"/>
    </row>
    <row r="171" spans="4:7" s="5" customFormat="1" ht="12.75">
      <c r="D171" s="38"/>
      <c r="G171" s="101"/>
    </row>
    <row r="172" spans="4:7" s="5" customFormat="1" ht="12.75">
      <c r="D172" s="38"/>
      <c r="G172" s="101"/>
    </row>
    <row r="173" spans="4:7" s="5" customFormat="1" ht="12.75">
      <c r="D173" s="38"/>
      <c r="G173" s="101"/>
    </row>
    <row r="174" spans="4:7" s="5" customFormat="1" ht="12.75">
      <c r="D174" s="38"/>
      <c r="G174" s="101"/>
    </row>
    <row r="175" spans="4:7" s="5" customFormat="1" ht="12.75">
      <c r="D175" s="38"/>
      <c r="G175" s="101"/>
    </row>
    <row r="176" spans="4:7" s="5" customFormat="1" ht="12.75">
      <c r="D176" s="38"/>
      <c r="G176" s="101"/>
    </row>
    <row r="177" spans="4:7" s="5" customFormat="1" ht="12.75">
      <c r="D177" s="38"/>
      <c r="G177" s="101"/>
    </row>
    <row r="178" spans="4:7" s="5" customFormat="1" ht="12.75">
      <c r="D178" s="38"/>
      <c r="G178" s="101"/>
    </row>
    <row r="179" spans="4:7" s="5" customFormat="1" ht="12.75">
      <c r="D179" s="38"/>
      <c r="G179" s="101"/>
    </row>
    <row r="180" spans="4:7" s="5" customFormat="1" ht="12.75">
      <c r="D180" s="38"/>
      <c r="G180" s="101"/>
    </row>
    <row r="181" spans="4:7" s="5" customFormat="1" ht="12.75">
      <c r="D181" s="38"/>
      <c r="G181" s="101"/>
    </row>
    <row r="182" spans="4:7" s="5" customFormat="1" ht="12.75">
      <c r="D182" s="38"/>
      <c r="G182" s="101"/>
    </row>
    <row r="183" spans="4:7" s="5" customFormat="1" ht="12.75">
      <c r="D183" s="38"/>
      <c r="G183" s="101"/>
    </row>
    <row r="184" spans="4:7" s="5" customFormat="1" ht="12.75">
      <c r="D184" s="38"/>
      <c r="G184" s="101"/>
    </row>
    <row r="185" spans="4:7" s="5" customFormat="1" ht="12.75">
      <c r="D185" s="38"/>
      <c r="G185" s="101"/>
    </row>
    <row r="186" spans="4:7" s="5" customFormat="1" ht="12.75">
      <c r="D186" s="38"/>
      <c r="G186" s="101"/>
    </row>
    <row r="187" spans="4:7" s="5" customFormat="1" ht="12.75">
      <c r="D187" s="38"/>
      <c r="G187" s="101"/>
    </row>
    <row r="188" spans="4:7" s="5" customFormat="1" ht="12.75">
      <c r="D188" s="38"/>
      <c r="G188" s="101"/>
    </row>
    <row r="189" spans="4:7" s="5" customFormat="1" ht="12.75">
      <c r="D189" s="38"/>
      <c r="G189" s="101"/>
    </row>
    <row r="190" spans="4:7" s="5" customFormat="1" ht="12.75">
      <c r="D190" s="38"/>
      <c r="G190" s="101"/>
    </row>
    <row r="191" spans="4:7" s="5" customFormat="1" ht="12.75">
      <c r="D191" s="38"/>
      <c r="G191" s="101"/>
    </row>
    <row r="192" spans="4:7" s="5" customFormat="1" ht="12.75">
      <c r="D192" s="38"/>
      <c r="G192" s="101"/>
    </row>
    <row r="193" spans="4:7" s="5" customFormat="1" ht="12.75">
      <c r="D193" s="38"/>
      <c r="G193" s="101"/>
    </row>
    <row r="194" spans="4:7" s="5" customFormat="1" ht="12.75">
      <c r="D194" s="38"/>
      <c r="G194" s="101"/>
    </row>
    <row r="195" spans="4:7" s="5" customFormat="1" ht="12.75">
      <c r="D195" s="38"/>
      <c r="G195" s="101"/>
    </row>
    <row r="196" spans="4:7" s="5" customFormat="1" ht="12.75">
      <c r="D196" s="38"/>
      <c r="G196" s="101"/>
    </row>
    <row r="197" spans="4:7" s="5" customFormat="1" ht="12.75">
      <c r="D197" s="38"/>
      <c r="G197" s="101"/>
    </row>
    <row r="198" spans="4:7" s="5" customFormat="1" ht="12.75">
      <c r="D198" s="38"/>
      <c r="G198" s="101"/>
    </row>
    <row r="199" spans="4:7" s="5" customFormat="1" ht="12.75">
      <c r="D199" s="38"/>
      <c r="G199" s="101"/>
    </row>
    <row r="200" spans="4:7" s="5" customFormat="1" ht="12.75">
      <c r="D200" s="38"/>
      <c r="G200" s="101"/>
    </row>
    <row r="201" spans="4:7" s="5" customFormat="1" ht="12.75">
      <c r="D201" s="38"/>
      <c r="G201" s="101"/>
    </row>
    <row r="202" spans="4:7" s="5" customFormat="1" ht="12.75">
      <c r="D202" s="38"/>
      <c r="G202" s="101"/>
    </row>
    <row r="203" spans="4:7" s="5" customFormat="1" ht="12.75">
      <c r="D203" s="38"/>
      <c r="G203" s="101"/>
    </row>
    <row r="204" spans="4:7" s="5" customFormat="1" ht="12.75">
      <c r="D204" s="38"/>
      <c r="G204" s="101"/>
    </row>
    <row r="205" spans="4:7" s="5" customFormat="1" ht="12.75">
      <c r="D205" s="38"/>
      <c r="G205" s="101"/>
    </row>
    <row r="206" spans="4:7" s="5" customFormat="1" ht="12.75">
      <c r="D206" s="38"/>
      <c r="G206" s="101"/>
    </row>
    <row r="207" spans="4:7" s="5" customFormat="1" ht="12.75">
      <c r="D207" s="38"/>
      <c r="G207" s="101"/>
    </row>
    <row r="208" spans="4:7" s="5" customFormat="1" ht="12.75">
      <c r="D208" s="38"/>
      <c r="G208" s="101"/>
    </row>
    <row r="209" spans="4:7" s="5" customFormat="1" ht="12.75">
      <c r="D209" s="38"/>
      <c r="G209" s="101"/>
    </row>
    <row r="210" spans="4:7" s="5" customFormat="1" ht="12.75">
      <c r="D210" s="38"/>
      <c r="G210" s="101"/>
    </row>
  </sheetData>
  <sheetProtection/>
  <mergeCells count="1">
    <mergeCell ref="A1:H1"/>
  </mergeCells>
  <printOptions horizontalCentered="1"/>
  <pageMargins left="0.2362204724409449" right="0.2362204724409449" top="0.4330708661417323" bottom="0.4330708661417323" header="0.5118110236220472" footer="0.31496062992125984"/>
  <pageSetup firstPageNumber="455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3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.57421875" style="5" customWidth="1"/>
    <col min="2" max="2" width="50.140625" style="5" customWidth="1"/>
    <col min="3" max="3" width="12.8515625" style="101" customWidth="1"/>
    <col min="4" max="4" width="13.140625" style="6" customWidth="1"/>
    <col min="5" max="5" width="7.8515625" style="101" customWidth="1"/>
    <col min="6" max="6" width="13.421875" style="0" bestFit="1" customWidth="1"/>
    <col min="7" max="8" width="14.8515625" style="0" bestFit="1" customWidth="1"/>
    <col min="9" max="9" width="13.8515625" style="0" customWidth="1"/>
    <col min="10" max="10" width="3.7109375" style="0" customWidth="1"/>
  </cols>
  <sheetData>
    <row r="1" spans="1:5" ht="34.5" customHeight="1">
      <c r="A1" s="197" t="s">
        <v>101</v>
      </c>
      <c r="B1" s="197"/>
      <c r="C1" s="197"/>
      <c r="D1" s="197"/>
      <c r="E1" s="197"/>
    </row>
    <row r="2" spans="1:5" ht="26.25" customHeight="1">
      <c r="A2" s="83" t="s">
        <v>93</v>
      </c>
      <c r="B2" s="84" t="s">
        <v>94</v>
      </c>
      <c r="C2" s="153" t="s">
        <v>138</v>
      </c>
      <c r="D2" s="156" t="s">
        <v>144</v>
      </c>
      <c r="E2" s="150" t="s">
        <v>126</v>
      </c>
    </row>
    <row r="3" spans="3:5" ht="8.25" customHeight="1">
      <c r="C3" s="6"/>
      <c r="E3" s="6"/>
    </row>
    <row r="4" spans="1:9" ht="30.75" customHeight="1">
      <c r="A4" s="140" t="s">
        <v>117</v>
      </c>
      <c r="B4" s="139" t="s">
        <v>116</v>
      </c>
      <c r="C4" s="78">
        <f>C6+C48+C67+C78</f>
        <v>966399369</v>
      </c>
      <c r="D4" s="78">
        <f>D6+D48+D67+D78</f>
        <v>1203467195.19</v>
      </c>
      <c r="E4" s="127">
        <f>D4/C4*100</f>
        <v>124.53104107831842</v>
      </c>
      <c r="G4" s="78">
        <f>rashodi!F3+rashodi!F69+'račun financiranja'!F10</f>
        <v>966399369</v>
      </c>
      <c r="H4" s="78">
        <f>rashodi!G3+rashodi!G69+'račun financiranja'!G10</f>
        <v>1203467195.19</v>
      </c>
      <c r="I4" s="78"/>
    </row>
    <row r="5" spans="3:5" ht="12.75">
      <c r="C5" s="6"/>
      <c r="E5" s="129"/>
    </row>
    <row r="6" spans="1:5" ht="15" customHeight="1">
      <c r="A6" s="137">
        <v>100</v>
      </c>
      <c r="B6" s="138" t="s">
        <v>118</v>
      </c>
      <c r="C6" s="78">
        <f>C8+C41+C45</f>
        <v>39787500</v>
      </c>
      <c r="D6" s="78">
        <f>D8+D41+D45</f>
        <v>35626204.05</v>
      </c>
      <c r="E6" s="127">
        <f>D6/C6*100</f>
        <v>89.54119773798303</v>
      </c>
    </row>
    <row r="7" spans="3:5" ht="12.75">
      <c r="C7"/>
      <c r="D7" s="78"/>
      <c r="E7"/>
    </row>
    <row r="8" spans="1:5" ht="15" customHeight="1">
      <c r="A8" s="82" t="s">
        <v>92</v>
      </c>
      <c r="B8" s="81" t="s">
        <v>95</v>
      </c>
      <c r="C8" s="78">
        <f>SUM(C9:C39)</f>
        <v>38072500</v>
      </c>
      <c r="D8" s="78">
        <f>SUM(D9:D39)</f>
        <v>34716781.449999996</v>
      </c>
      <c r="E8" s="127">
        <f aca="true" t="shared" si="0" ref="E8:E39">D8/C8*100</f>
        <v>91.18597793683104</v>
      </c>
    </row>
    <row r="9" spans="1:9" ht="12.75">
      <c r="A9" s="65">
        <v>3111</v>
      </c>
      <c r="B9" s="66" t="s">
        <v>55</v>
      </c>
      <c r="C9" s="76">
        <v>17020000</v>
      </c>
      <c r="D9" s="6">
        <v>16512708.54</v>
      </c>
      <c r="E9" s="128">
        <f t="shared" si="0"/>
        <v>97.01943913043478</v>
      </c>
      <c r="G9" s="123"/>
      <c r="I9" s="154"/>
    </row>
    <row r="10" spans="1:8" ht="12.75">
      <c r="A10" s="65">
        <v>3113</v>
      </c>
      <c r="B10" s="66" t="s">
        <v>56</v>
      </c>
      <c r="C10" s="76">
        <v>250000</v>
      </c>
      <c r="D10" s="6">
        <v>123159.57</v>
      </c>
      <c r="E10" s="128">
        <f t="shared" si="0"/>
        <v>49.263828000000004</v>
      </c>
      <c r="G10" s="123"/>
      <c r="H10" s="154"/>
    </row>
    <row r="11" spans="1:8" ht="12.75">
      <c r="A11" s="65">
        <v>3121</v>
      </c>
      <c r="B11" s="66" t="s">
        <v>57</v>
      </c>
      <c r="C11" s="76">
        <v>1200000</v>
      </c>
      <c r="D11" s="6">
        <v>1172209</v>
      </c>
      <c r="E11" s="128">
        <f t="shared" si="0"/>
        <v>97.68408333333333</v>
      </c>
      <c r="G11" s="123"/>
      <c r="H11" s="154"/>
    </row>
    <row r="12" spans="1:5" ht="12.75">
      <c r="A12" s="65">
        <v>3132</v>
      </c>
      <c r="B12" s="66" t="s">
        <v>59</v>
      </c>
      <c r="C12" s="76">
        <v>2800000</v>
      </c>
      <c r="D12" s="6">
        <v>2667855.7</v>
      </c>
      <c r="E12" s="128">
        <f t="shared" si="0"/>
        <v>95.28056071428573</v>
      </c>
    </row>
    <row r="13" spans="1:5" ht="12.75">
      <c r="A13" s="65">
        <v>3133</v>
      </c>
      <c r="B13" s="66" t="s">
        <v>60</v>
      </c>
      <c r="C13" s="76">
        <v>321000</v>
      </c>
      <c r="D13" s="6">
        <v>352915.6</v>
      </c>
      <c r="E13" s="128">
        <f t="shared" si="0"/>
        <v>109.94255451713396</v>
      </c>
    </row>
    <row r="14" spans="1:8" ht="12.75">
      <c r="A14" s="65">
        <v>3211</v>
      </c>
      <c r="B14" s="67" t="s">
        <v>61</v>
      </c>
      <c r="C14" s="76">
        <v>660000</v>
      </c>
      <c r="D14" s="6">
        <v>651969.84</v>
      </c>
      <c r="E14" s="128">
        <f t="shared" si="0"/>
        <v>98.78330909090909</v>
      </c>
      <c r="G14" s="154"/>
      <c r="H14" s="154"/>
    </row>
    <row r="15" spans="1:5" ht="12.75">
      <c r="A15" s="65">
        <v>3212</v>
      </c>
      <c r="B15" s="67" t="s">
        <v>62</v>
      </c>
      <c r="C15" s="76">
        <v>522500</v>
      </c>
      <c r="D15" s="6">
        <v>501762</v>
      </c>
      <c r="E15" s="128">
        <f t="shared" si="0"/>
        <v>96.031004784689</v>
      </c>
    </row>
    <row r="16" spans="1:9" ht="12.75">
      <c r="A16" s="34" t="s">
        <v>9</v>
      </c>
      <c r="B16" s="29" t="s">
        <v>10</v>
      </c>
      <c r="C16" s="76">
        <v>475000</v>
      </c>
      <c r="D16" s="6">
        <v>243984.79</v>
      </c>
      <c r="E16" s="128">
        <f t="shared" si="0"/>
        <v>51.36521894736842</v>
      </c>
      <c r="G16" s="154"/>
      <c r="H16" s="154"/>
      <c r="I16" s="154"/>
    </row>
    <row r="17" spans="1:5" ht="12.75">
      <c r="A17" s="34">
        <v>3221</v>
      </c>
      <c r="B17" s="66" t="s">
        <v>64</v>
      </c>
      <c r="C17" s="76">
        <v>1140000</v>
      </c>
      <c r="D17" s="6">
        <v>812947.4</v>
      </c>
      <c r="E17" s="128">
        <f t="shared" si="0"/>
        <v>71.31117543859649</v>
      </c>
    </row>
    <row r="18" spans="1:5" ht="12.75">
      <c r="A18" s="34">
        <v>3223</v>
      </c>
      <c r="B18" s="66" t="s">
        <v>65</v>
      </c>
      <c r="C18" s="76">
        <v>690000</v>
      </c>
      <c r="D18" s="6">
        <v>715414.46</v>
      </c>
      <c r="E18" s="128">
        <f t="shared" si="0"/>
        <v>103.68325507246377</v>
      </c>
    </row>
    <row r="19" spans="1:7" ht="12.75">
      <c r="A19" s="34">
        <v>3224</v>
      </c>
      <c r="B19" s="30" t="s">
        <v>12</v>
      </c>
      <c r="C19" s="76">
        <v>110000</v>
      </c>
      <c r="D19" s="6">
        <v>86354.48</v>
      </c>
      <c r="E19" s="128">
        <f t="shared" si="0"/>
        <v>78.50407272727273</v>
      </c>
      <c r="G19" s="123"/>
    </row>
    <row r="20" spans="1:5" ht="12.75">
      <c r="A20" s="34" t="s">
        <v>13</v>
      </c>
      <c r="B20" s="30" t="s">
        <v>14</v>
      </c>
      <c r="C20" s="76">
        <v>142500</v>
      </c>
      <c r="D20" s="6">
        <v>65566.38</v>
      </c>
      <c r="E20" s="128">
        <f t="shared" si="0"/>
        <v>46.01149473684211</v>
      </c>
    </row>
    <row r="21" spans="1:7" ht="12.75">
      <c r="A21" s="40">
        <v>3231</v>
      </c>
      <c r="B21" s="66" t="s">
        <v>66</v>
      </c>
      <c r="C21" s="76">
        <v>1400000</v>
      </c>
      <c r="D21" s="6">
        <v>1343438.15</v>
      </c>
      <c r="E21" s="128">
        <f t="shared" si="0"/>
        <v>95.95986785714285</v>
      </c>
      <c r="G21" s="154"/>
    </row>
    <row r="22" spans="1:7" ht="12.75">
      <c r="A22" s="40">
        <v>3232</v>
      </c>
      <c r="B22" s="30" t="s">
        <v>16</v>
      </c>
      <c r="C22" s="76">
        <v>700000</v>
      </c>
      <c r="D22" s="6">
        <v>755009.18</v>
      </c>
      <c r="E22" s="128">
        <f t="shared" si="0"/>
        <v>107.8584542857143</v>
      </c>
      <c r="G22" s="154"/>
    </row>
    <row r="23" spans="1:5" ht="12.75">
      <c r="A23" s="40">
        <v>3233</v>
      </c>
      <c r="B23" s="67" t="s">
        <v>67</v>
      </c>
      <c r="C23" s="76">
        <v>1210000</v>
      </c>
      <c r="D23" s="6">
        <v>1161920.33</v>
      </c>
      <c r="E23" s="128">
        <f t="shared" si="0"/>
        <v>96.02647355371901</v>
      </c>
    </row>
    <row r="24" spans="1:8" ht="12.75">
      <c r="A24" s="40">
        <v>3234</v>
      </c>
      <c r="B24" s="67" t="s">
        <v>68</v>
      </c>
      <c r="C24" s="76">
        <v>1850000</v>
      </c>
      <c r="D24" s="6">
        <v>1778720.99</v>
      </c>
      <c r="E24" s="128">
        <f t="shared" si="0"/>
        <v>96.14708054054054</v>
      </c>
      <c r="G24" s="101"/>
      <c r="H24" s="154"/>
    </row>
    <row r="25" spans="1:7" ht="12.75">
      <c r="A25" s="40">
        <v>3235</v>
      </c>
      <c r="B25" s="67" t="s">
        <v>69</v>
      </c>
      <c r="C25" s="76">
        <v>950000</v>
      </c>
      <c r="D25" s="6">
        <v>525490.44</v>
      </c>
      <c r="E25" s="128">
        <f t="shared" si="0"/>
        <v>55.31478315789473</v>
      </c>
      <c r="G25" s="154"/>
    </row>
    <row r="26" spans="1:5" ht="12.75">
      <c r="A26" s="40">
        <v>3236</v>
      </c>
      <c r="B26" s="67" t="s">
        <v>70</v>
      </c>
      <c r="C26" s="76">
        <v>1000000</v>
      </c>
      <c r="D26" s="6">
        <v>1028642.37</v>
      </c>
      <c r="E26" s="128">
        <f t="shared" si="0"/>
        <v>102.864237</v>
      </c>
    </row>
    <row r="27" spans="1:5" ht="12.75">
      <c r="A27" s="40">
        <v>3237</v>
      </c>
      <c r="B27" s="30" t="s">
        <v>17</v>
      </c>
      <c r="C27" s="76">
        <v>1600000</v>
      </c>
      <c r="D27" s="6">
        <v>1538378.77</v>
      </c>
      <c r="E27" s="128">
        <f t="shared" si="0"/>
        <v>96.148673125</v>
      </c>
    </row>
    <row r="28" spans="1:5" ht="12.75">
      <c r="A28" s="40">
        <v>3238</v>
      </c>
      <c r="B28" s="30" t="s">
        <v>18</v>
      </c>
      <c r="C28" s="76">
        <v>650000</v>
      </c>
      <c r="D28" s="6">
        <v>619785.36</v>
      </c>
      <c r="E28" s="128">
        <f t="shared" si="0"/>
        <v>95.35159384615385</v>
      </c>
    </row>
    <row r="29" spans="1:7" ht="12.75">
      <c r="A29" s="40">
        <v>3239</v>
      </c>
      <c r="B29" s="30" t="s">
        <v>71</v>
      </c>
      <c r="C29" s="76">
        <v>855000</v>
      </c>
      <c r="D29" s="6">
        <v>449152.21</v>
      </c>
      <c r="E29" s="128">
        <f t="shared" si="0"/>
        <v>52.532422222222216</v>
      </c>
      <c r="G29" s="154"/>
    </row>
    <row r="30" spans="1:5" ht="12.75">
      <c r="A30" s="40">
        <v>3291</v>
      </c>
      <c r="B30" s="71" t="s">
        <v>121</v>
      </c>
      <c r="C30" s="76">
        <v>522500</v>
      </c>
      <c r="D30" s="6">
        <v>329483.07</v>
      </c>
      <c r="E30" s="128">
        <f t="shared" si="0"/>
        <v>63.05896076555024</v>
      </c>
    </row>
    <row r="31" spans="1:5" ht="12.75">
      <c r="A31" s="40">
        <v>3292</v>
      </c>
      <c r="B31" s="71" t="s">
        <v>73</v>
      </c>
      <c r="C31" s="76">
        <v>570000</v>
      </c>
      <c r="D31" s="6">
        <v>232030.2</v>
      </c>
      <c r="E31" s="128">
        <f t="shared" si="0"/>
        <v>40.70705263157895</v>
      </c>
    </row>
    <row r="32" spans="1:9" ht="12.75">
      <c r="A32" s="40">
        <v>3293</v>
      </c>
      <c r="B32" s="71" t="s">
        <v>74</v>
      </c>
      <c r="C32" s="76">
        <v>92000</v>
      </c>
      <c r="D32" s="6">
        <v>81431.11</v>
      </c>
      <c r="E32" s="128">
        <f t="shared" si="0"/>
        <v>88.51207608695653</v>
      </c>
      <c r="H32" s="154"/>
      <c r="I32" s="154"/>
    </row>
    <row r="33" spans="1:5" ht="12.75">
      <c r="A33" s="40">
        <v>3294</v>
      </c>
      <c r="B33" s="71" t="s">
        <v>75</v>
      </c>
      <c r="C33" s="76">
        <v>285000</v>
      </c>
      <c r="D33" s="6">
        <v>255742.78</v>
      </c>
      <c r="E33" s="128">
        <f t="shared" si="0"/>
        <v>89.73430877192983</v>
      </c>
    </row>
    <row r="34" spans="1:7" ht="12.75">
      <c r="A34" s="40">
        <v>3299</v>
      </c>
      <c r="B34" s="66" t="s">
        <v>72</v>
      </c>
      <c r="C34" s="76">
        <v>500000</v>
      </c>
      <c r="D34" s="6">
        <v>510207.29</v>
      </c>
      <c r="E34" s="128">
        <f t="shared" si="0"/>
        <v>102.04145799999999</v>
      </c>
      <c r="G34" s="154"/>
    </row>
    <row r="35" spans="1:5" ht="12.75">
      <c r="A35" s="85">
        <v>3431</v>
      </c>
      <c r="B35" s="72" t="s">
        <v>89</v>
      </c>
      <c r="C35" s="76">
        <v>150000</v>
      </c>
      <c r="D35" s="6">
        <v>94829.24</v>
      </c>
      <c r="E35" s="128">
        <f t="shared" si="0"/>
        <v>63.21949333333333</v>
      </c>
    </row>
    <row r="36" spans="1:7" ht="12.75">
      <c r="A36" s="85">
        <v>3432</v>
      </c>
      <c r="B36" s="72" t="s">
        <v>90</v>
      </c>
      <c r="C36" s="76">
        <v>1000</v>
      </c>
      <c r="D36" s="6">
        <v>0</v>
      </c>
      <c r="E36" s="128">
        <f t="shared" si="0"/>
        <v>0</v>
      </c>
      <c r="G36" s="154"/>
    </row>
    <row r="37" spans="1:5" ht="12.75">
      <c r="A37" s="85">
        <v>3433</v>
      </c>
      <c r="B37" s="72" t="s">
        <v>128</v>
      </c>
      <c r="C37" s="76">
        <v>5000</v>
      </c>
      <c r="D37" s="6">
        <v>2854.73</v>
      </c>
      <c r="E37" s="128">
        <f t="shared" si="0"/>
        <v>57.09459999999999</v>
      </c>
    </row>
    <row r="38" spans="1:5" ht="12.75">
      <c r="A38" s="85">
        <v>3434</v>
      </c>
      <c r="B38" s="72" t="s">
        <v>88</v>
      </c>
      <c r="C38" s="6">
        <v>1000</v>
      </c>
      <c r="D38" s="6">
        <v>250</v>
      </c>
      <c r="E38" s="128">
        <f t="shared" si="0"/>
        <v>25</v>
      </c>
    </row>
    <row r="39" spans="1:5" ht="12.75">
      <c r="A39" s="85">
        <v>3811</v>
      </c>
      <c r="B39" s="72" t="s">
        <v>23</v>
      </c>
      <c r="C39" s="76">
        <v>400000</v>
      </c>
      <c r="D39" s="6">
        <v>102567.47</v>
      </c>
      <c r="E39" s="128">
        <f t="shared" si="0"/>
        <v>25.6418675</v>
      </c>
    </row>
    <row r="40" spans="1:5" ht="12.75">
      <c r="A40" s="34"/>
      <c r="B40" s="30"/>
      <c r="C40" s="6"/>
      <c r="E40" s="128"/>
    </row>
    <row r="41" spans="1:5" ht="15" customHeight="1">
      <c r="A41" s="64" t="s">
        <v>96</v>
      </c>
      <c r="B41" s="64" t="s">
        <v>97</v>
      </c>
      <c r="C41" s="78">
        <f>SUM(C42:C43)</f>
        <v>1240000</v>
      </c>
      <c r="D41" s="78">
        <f>SUM(D42:D43)</f>
        <v>909422.6</v>
      </c>
      <c r="E41" s="127">
        <f>D41/C41*100</f>
        <v>73.34053225806451</v>
      </c>
    </row>
    <row r="42" spans="1:9" ht="12.75">
      <c r="A42" s="43" t="s">
        <v>28</v>
      </c>
      <c r="B42" s="18" t="s">
        <v>29</v>
      </c>
      <c r="C42" s="6">
        <v>1140000</v>
      </c>
      <c r="D42" s="6">
        <v>855197.33</v>
      </c>
      <c r="E42" s="128">
        <f>D42/C42*100</f>
        <v>75.0173096491228</v>
      </c>
      <c r="G42" s="123"/>
      <c r="H42" s="123"/>
      <c r="I42" s="123"/>
    </row>
    <row r="43" spans="1:7" ht="12.75">
      <c r="A43" s="34" t="s">
        <v>30</v>
      </c>
      <c r="B43" s="30" t="s">
        <v>31</v>
      </c>
      <c r="C43" s="6">
        <v>100000</v>
      </c>
      <c r="D43" s="6">
        <v>54225.27</v>
      </c>
      <c r="E43" s="128">
        <f>D43/C43*100</f>
        <v>54.225269999999995</v>
      </c>
      <c r="G43" s="154"/>
    </row>
    <row r="44" spans="1:5" ht="12.75">
      <c r="A44" s="34"/>
      <c r="B44" s="30"/>
      <c r="C44" s="6"/>
      <c r="E44" s="128"/>
    </row>
    <row r="45" spans="1:5" ht="12.75">
      <c r="A45" s="64" t="s">
        <v>98</v>
      </c>
      <c r="B45" s="64" t="s">
        <v>99</v>
      </c>
      <c r="C45" s="78">
        <f>SUM(C46:C46)</f>
        <v>475000</v>
      </c>
      <c r="D45" s="78">
        <f>SUM(D46:D46)</f>
        <v>0</v>
      </c>
      <c r="E45" s="127">
        <f>D45/C45*100</f>
        <v>0</v>
      </c>
    </row>
    <row r="46" spans="1:7" ht="12.75">
      <c r="A46" s="34" t="s">
        <v>81</v>
      </c>
      <c r="B46" s="29" t="s">
        <v>0</v>
      </c>
      <c r="C46" s="6">
        <v>475000</v>
      </c>
      <c r="D46" s="6">
        <v>0</v>
      </c>
      <c r="E46" s="128">
        <f>D46/C46*100</f>
        <v>0</v>
      </c>
      <c r="G46" s="154"/>
    </row>
    <row r="47" spans="1:5" ht="12.75">
      <c r="A47" s="34"/>
      <c r="B47" s="30"/>
      <c r="C47" s="6"/>
      <c r="E47" s="128"/>
    </row>
    <row r="48" spans="1:7" ht="12.75">
      <c r="A48" s="86">
        <v>101</v>
      </c>
      <c r="B48" s="64" t="s">
        <v>102</v>
      </c>
      <c r="C48" s="78">
        <f>C50</f>
        <v>255876800</v>
      </c>
      <c r="D48" s="78">
        <f>D50</f>
        <v>282284271.97</v>
      </c>
      <c r="E48" s="127">
        <f>D48/C48*100</f>
        <v>110.32038542376645</v>
      </c>
      <c r="G48" s="154"/>
    </row>
    <row r="49" spans="1:9" ht="12.75">
      <c r="A49" s="2"/>
      <c r="B49" s="7"/>
      <c r="C49" s="6"/>
      <c r="E49" s="128"/>
      <c r="H49" s="154"/>
      <c r="I49" s="154"/>
    </row>
    <row r="50" spans="1:8" ht="12.75">
      <c r="A50" s="64" t="s">
        <v>123</v>
      </c>
      <c r="B50" s="70" t="s">
        <v>102</v>
      </c>
      <c r="C50" s="78">
        <f>SUM(C51:C65)</f>
        <v>255876800</v>
      </c>
      <c r="D50" s="78">
        <f>SUM(D51:D65)</f>
        <v>282284271.97</v>
      </c>
      <c r="E50" s="127">
        <f aca="true" t="shared" si="1" ref="E50:E65">D50/C50*100</f>
        <v>110.32038542376645</v>
      </c>
      <c r="G50" s="154"/>
      <c r="H50" s="154"/>
    </row>
    <row r="51" spans="1:6" ht="12.75">
      <c r="A51" s="65">
        <v>3232</v>
      </c>
      <c r="B51" s="79" t="s">
        <v>108</v>
      </c>
      <c r="C51" s="76">
        <v>1600000</v>
      </c>
      <c r="D51" s="76">
        <v>1933044.2</v>
      </c>
      <c r="E51" s="128">
        <f t="shared" si="1"/>
        <v>120.81526249999999</v>
      </c>
      <c r="F51" s="154"/>
    </row>
    <row r="52" spans="1:8" ht="12.75">
      <c r="A52" s="65">
        <v>3233</v>
      </c>
      <c r="B52" s="79" t="s">
        <v>67</v>
      </c>
      <c r="C52" s="76">
        <v>3300000</v>
      </c>
      <c r="D52" s="76">
        <v>2786475.2</v>
      </c>
      <c r="E52" s="128">
        <f t="shared" si="1"/>
        <v>84.43864242424243</v>
      </c>
      <c r="F52" s="154"/>
      <c r="H52" s="123"/>
    </row>
    <row r="53" spans="1:8" ht="12.75">
      <c r="A53" s="40">
        <v>3235</v>
      </c>
      <c r="B53" s="67" t="s">
        <v>69</v>
      </c>
      <c r="C53" s="76">
        <v>340500</v>
      </c>
      <c r="D53" s="76">
        <v>345181.85</v>
      </c>
      <c r="E53" s="128">
        <f t="shared" si="1"/>
        <v>101.37499265785608</v>
      </c>
      <c r="F53" s="154"/>
      <c r="H53" s="123"/>
    </row>
    <row r="54" spans="1:9" ht="12.75">
      <c r="A54" s="65">
        <v>3239</v>
      </c>
      <c r="B54" s="30" t="s">
        <v>71</v>
      </c>
      <c r="C54" s="76">
        <v>544500</v>
      </c>
      <c r="D54" s="76">
        <v>470266.78</v>
      </c>
      <c r="E54" s="128">
        <f t="shared" si="1"/>
        <v>86.36671808999083</v>
      </c>
      <c r="F54" s="154"/>
      <c r="G54" s="154"/>
      <c r="H54" s="123"/>
      <c r="I54" s="154"/>
    </row>
    <row r="55" spans="1:8" ht="12.75">
      <c r="A55" s="65">
        <v>3299</v>
      </c>
      <c r="B55" s="79" t="s">
        <v>72</v>
      </c>
      <c r="C55" s="76">
        <v>65000000</v>
      </c>
      <c r="D55" s="76">
        <v>71867516.41</v>
      </c>
      <c r="E55" s="128">
        <f t="shared" si="1"/>
        <v>110.56540986153847</v>
      </c>
      <c r="G55" s="154"/>
      <c r="H55" s="154"/>
    </row>
    <row r="56" spans="1:8" ht="12.75">
      <c r="A56" s="65">
        <v>3512</v>
      </c>
      <c r="B56" s="79" t="s">
        <v>134</v>
      </c>
      <c r="C56" s="76">
        <v>29450000</v>
      </c>
      <c r="D56" s="76">
        <v>26769843.47</v>
      </c>
      <c r="E56" s="128">
        <f t="shared" si="1"/>
        <v>90.89929870967741</v>
      </c>
      <c r="F56" s="154"/>
      <c r="H56" s="123"/>
    </row>
    <row r="57" spans="1:6" ht="12.75">
      <c r="A57" s="107">
        <v>3522</v>
      </c>
      <c r="B57" s="106" t="s">
        <v>1</v>
      </c>
      <c r="C57" s="76">
        <v>16000000</v>
      </c>
      <c r="D57" s="76">
        <v>14791943.42</v>
      </c>
      <c r="E57" s="128">
        <f t="shared" si="1"/>
        <v>92.449646375</v>
      </c>
      <c r="F57" s="154"/>
    </row>
    <row r="58" spans="1:8" ht="12.75">
      <c r="A58" s="65">
        <v>3632</v>
      </c>
      <c r="B58" s="66" t="s">
        <v>78</v>
      </c>
      <c r="C58" s="112">
        <v>87000000</v>
      </c>
      <c r="D58" s="112">
        <v>121935368.36</v>
      </c>
      <c r="E58" s="128">
        <f t="shared" si="1"/>
        <v>140.15559581609196</v>
      </c>
      <c r="F58" s="154"/>
      <c r="H58" s="123"/>
    </row>
    <row r="59" spans="1:6" ht="12.75">
      <c r="A59" s="65">
        <v>3811</v>
      </c>
      <c r="B59" s="66" t="s">
        <v>23</v>
      </c>
      <c r="C59" s="6">
        <v>4300000</v>
      </c>
      <c r="D59" s="6">
        <v>4051029.94</v>
      </c>
      <c r="E59" s="128">
        <f t="shared" si="1"/>
        <v>94.20999860465116</v>
      </c>
      <c r="F59" s="154"/>
    </row>
    <row r="60" spans="1:8" ht="12.75">
      <c r="A60" s="65">
        <v>3861</v>
      </c>
      <c r="B60" s="66" t="s">
        <v>139</v>
      </c>
      <c r="C60" s="6">
        <v>2850000</v>
      </c>
      <c r="D60" s="6">
        <v>2202990.15</v>
      </c>
      <c r="E60" s="128">
        <f t="shared" si="1"/>
        <v>77.2979</v>
      </c>
      <c r="F60" s="154"/>
      <c r="H60" s="154"/>
    </row>
    <row r="61" spans="1:6" ht="12.75">
      <c r="A61" s="65">
        <v>4212</v>
      </c>
      <c r="B61" s="18" t="s">
        <v>136</v>
      </c>
      <c r="C61" s="6">
        <v>3586000</v>
      </c>
      <c r="D61" s="6">
        <v>3585204</v>
      </c>
      <c r="E61" s="128">
        <f t="shared" si="1"/>
        <v>99.97780256553263</v>
      </c>
      <c r="F61" s="154"/>
    </row>
    <row r="62" spans="1:8" ht="12.75">
      <c r="A62" s="160">
        <v>4224</v>
      </c>
      <c r="B62" s="71" t="s">
        <v>135</v>
      </c>
      <c r="C62" s="6">
        <v>1989800</v>
      </c>
      <c r="D62" s="6">
        <v>1845582.78</v>
      </c>
      <c r="E62" s="128">
        <f t="shared" si="1"/>
        <v>92.75217509297417</v>
      </c>
      <c r="F62" s="154"/>
      <c r="H62" s="154"/>
    </row>
    <row r="63" spans="1:8" ht="12.75">
      <c r="A63" s="75" t="s">
        <v>34</v>
      </c>
      <c r="B63" s="30" t="s">
        <v>33</v>
      </c>
      <c r="C63" s="76">
        <v>316000</v>
      </c>
      <c r="D63" s="6">
        <v>315736</v>
      </c>
      <c r="E63" s="128">
        <f t="shared" si="1"/>
        <v>99.91645569620253</v>
      </c>
      <c r="F63" s="154"/>
      <c r="H63" s="154"/>
    </row>
    <row r="64" spans="1:6" ht="12.75">
      <c r="A64" s="85">
        <v>5111</v>
      </c>
      <c r="B64" s="72" t="s">
        <v>103</v>
      </c>
      <c r="C64" s="6">
        <v>2740000</v>
      </c>
      <c r="D64" s="6">
        <v>1107550</v>
      </c>
      <c r="E64" s="128">
        <f t="shared" si="1"/>
        <v>40.42153284671533</v>
      </c>
      <c r="F64" s="154"/>
    </row>
    <row r="65" spans="1:8" ht="24" customHeight="1">
      <c r="A65" s="148">
        <v>5161</v>
      </c>
      <c r="B65" s="143" t="s">
        <v>120</v>
      </c>
      <c r="C65" s="6">
        <v>36860000</v>
      </c>
      <c r="D65" s="6">
        <v>28276539.41</v>
      </c>
      <c r="E65" s="128">
        <f t="shared" si="1"/>
        <v>76.71334620184483</v>
      </c>
      <c r="F65" s="154"/>
      <c r="G65" s="154"/>
      <c r="H65" s="154"/>
    </row>
    <row r="66" spans="1:5" ht="12.75">
      <c r="A66" s="12"/>
      <c r="B66" s="106"/>
      <c r="C66" s="6"/>
      <c r="E66" s="128"/>
    </row>
    <row r="67" spans="1:8" ht="13.5" customHeight="1">
      <c r="A67" s="141">
        <v>102</v>
      </c>
      <c r="B67" s="142" t="s">
        <v>104</v>
      </c>
      <c r="C67" s="78">
        <f>C69</f>
        <v>107427000</v>
      </c>
      <c r="D67" s="78">
        <f>D69</f>
        <v>102676066.72999999</v>
      </c>
      <c r="E67" s="127">
        <f aca="true" t="shared" si="2" ref="E67:E76">D67/C67*100</f>
        <v>95.57752402096307</v>
      </c>
      <c r="H67" s="154"/>
    </row>
    <row r="68" spans="1:5" ht="12.75" customHeight="1">
      <c r="A68" s="86"/>
      <c r="B68" s="64"/>
      <c r="C68" s="78"/>
      <c r="D68" s="78"/>
      <c r="E68" s="128"/>
    </row>
    <row r="69" spans="1:5" ht="12.75">
      <c r="A69" s="64" t="s">
        <v>124</v>
      </c>
      <c r="B69" s="70" t="s">
        <v>104</v>
      </c>
      <c r="C69" s="78">
        <f>SUM(C70:C76)</f>
        <v>107427000</v>
      </c>
      <c r="D69" s="78">
        <f>SUM(D70:D76)</f>
        <v>102676066.72999999</v>
      </c>
      <c r="E69" s="127">
        <f t="shared" si="2"/>
        <v>95.57752402096307</v>
      </c>
    </row>
    <row r="70" spans="1:5" ht="12.75">
      <c r="A70" s="65">
        <v>3233</v>
      </c>
      <c r="B70" s="79" t="s">
        <v>67</v>
      </c>
      <c r="C70" s="76">
        <v>1290000</v>
      </c>
      <c r="D70" s="76">
        <v>1259556.51</v>
      </c>
      <c r="E70" s="128">
        <f t="shared" si="2"/>
        <v>97.64003953488373</v>
      </c>
    </row>
    <row r="71" spans="1:8" ht="12.75">
      <c r="A71" s="65">
        <v>3299</v>
      </c>
      <c r="B71" s="79" t="s">
        <v>72</v>
      </c>
      <c r="C71" s="76">
        <v>125000</v>
      </c>
      <c r="D71" s="76">
        <v>62500</v>
      </c>
      <c r="E71" s="128">
        <f t="shared" si="2"/>
        <v>50</v>
      </c>
      <c r="H71" s="123"/>
    </row>
    <row r="72" spans="1:6" ht="12.75">
      <c r="A72" s="107">
        <v>3522</v>
      </c>
      <c r="B72" s="106" t="s">
        <v>1</v>
      </c>
      <c r="C72" s="6">
        <v>43180000</v>
      </c>
      <c r="D72" s="6">
        <v>48111210.94</v>
      </c>
      <c r="E72" s="128">
        <f t="shared" si="2"/>
        <v>111.42012723483094</v>
      </c>
      <c r="F72" s="154"/>
    </row>
    <row r="73" spans="1:5" ht="12.75">
      <c r="A73" s="65">
        <v>3632</v>
      </c>
      <c r="B73" s="66" t="s">
        <v>78</v>
      </c>
      <c r="C73" s="6">
        <v>34575000</v>
      </c>
      <c r="D73" s="6">
        <v>35393447</v>
      </c>
      <c r="E73" s="128">
        <f t="shared" si="2"/>
        <v>102.36716413593636</v>
      </c>
    </row>
    <row r="74" spans="1:5" ht="12.75">
      <c r="A74" s="65">
        <v>3811</v>
      </c>
      <c r="B74" s="66" t="s">
        <v>23</v>
      </c>
      <c r="C74" s="6">
        <v>7557000</v>
      </c>
      <c r="D74" s="6">
        <v>9868335.9</v>
      </c>
      <c r="E74" s="128">
        <f t="shared" si="2"/>
        <v>130.5853632393807</v>
      </c>
    </row>
    <row r="75" spans="1:6" ht="12.75">
      <c r="A75" s="107">
        <v>3822</v>
      </c>
      <c r="B75" s="106" t="s">
        <v>24</v>
      </c>
      <c r="C75" s="6">
        <v>300000</v>
      </c>
      <c r="D75" s="6">
        <v>75188.83</v>
      </c>
      <c r="E75" s="128">
        <f t="shared" si="2"/>
        <v>25.062943333333333</v>
      </c>
      <c r="F75" s="154"/>
    </row>
    <row r="76" spans="1:6" ht="24" customHeight="1">
      <c r="A76" s="148">
        <v>5161</v>
      </c>
      <c r="B76" s="143" t="s">
        <v>122</v>
      </c>
      <c r="C76" s="6">
        <v>20400000</v>
      </c>
      <c r="D76" s="6">
        <v>7905827.55</v>
      </c>
      <c r="E76" s="128">
        <f t="shared" si="2"/>
        <v>38.75405661764706</v>
      </c>
      <c r="F76" s="154"/>
    </row>
    <row r="77" spans="1:5" ht="12.75">
      <c r="A77" s="2"/>
      <c r="B77" s="7"/>
      <c r="C77" s="6"/>
      <c r="E77" s="128"/>
    </row>
    <row r="78" spans="1:8" ht="25.5">
      <c r="A78" s="121">
        <v>103</v>
      </c>
      <c r="B78" s="61" t="s">
        <v>109</v>
      </c>
      <c r="C78" s="78">
        <f>C80</f>
        <v>563308069</v>
      </c>
      <c r="D78" s="78">
        <f>D80</f>
        <v>782880652.4399999</v>
      </c>
      <c r="E78" s="127">
        <f>D78/C78*100</f>
        <v>138.97912980898556</v>
      </c>
      <c r="H78" s="123"/>
    </row>
    <row r="79" ht="12.75">
      <c r="E79" s="129"/>
    </row>
    <row r="80" spans="1:5" ht="12.75">
      <c r="A80" s="105" t="s">
        <v>125</v>
      </c>
      <c r="B80" s="105" t="s">
        <v>110</v>
      </c>
      <c r="C80" s="113">
        <f>SUM(C81:C82)</f>
        <v>563308069</v>
      </c>
      <c r="D80" s="113">
        <f>SUM(D81:D82)</f>
        <v>782880652.4399999</v>
      </c>
      <c r="E80" s="127">
        <f>D80/C80*100</f>
        <v>138.97912980898556</v>
      </c>
    </row>
    <row r="81" spans="1:6" ht="12.75">
      <c r="A81" s="122">
        <v>3299</v>
      </c>
      <c r="B81" s="5" t="s">
        <v>72</v>
      </c>
      <c r="C81" s="6">
        <v>563273069</v>
      </c>
      <c r="D81" s="170">
        <v>782851606.05</v>
      </c>
      <c r="E81" s="128">
        <f>D81/C81*100</f>
        <v>138.98260881526363</v>
      </c>
      <c r="F81" s="154"/>
    </row>
    <row r="82" spans="1:5" ht="12.75">
      <c r="A82" s="85">
        <v>3433</v>
      </c>
      <c r="B82" s="72" t="s">
        <v>128</v>
      </c>
      <c r="C82" s="76">
        <v>35000</v>
      </c>
      <c r="D82" s="6">
        <v>29046.39</v>
      </c>
      <c r="E82" s="128">
        <v>0</v>
      </c>
    </row>
    <row r="84" spans="1:3" ht="12.75">
      <c r="A84" s="12"/>
      <c r="B84" s="2"/>
      <c r="C84" s="103"/>
    </row>
    <row r="86" spans="1:3" ht="12.75">
      <c r="A86" s="12"/>
      <c r="B86" s="2"/>
      <c r="C86" s="103"/>
    </row>
    <row r="88" spans="1:3" ht="12.75">
      <c r="A88" s="12"/>
      <c r="B88" s="2"/>
      <c r="C88" s="103"/>
    </row>
    <row r="91" spans="1:2" ht="12.75">
      <c r="A91" s="10"/>
      <c r="B91" s="2"/>
    </row>
    <row r="93" spans="1:2" ht="12.75">
      <c r="A93" s="10"/>
      <c r="B93" s="2"/>
    </row>
    <row r="95" spans="1:3" ht="12.75">
      <c r="A95" s="10"/>
      <c r="B95" s="7"/>
      <c r="C95" s="109"/>
    </row>
    <row r="96" spans="1:3" ht="12.75">
      <c r="A96" s="11"/>
      <c r="B96" s="11"/>
      <c r="C96" s="108"/>
    </row>
    <row r="98" spans="1:3" ht="12.75">
      <c r="A98" s="12"/>
      <c r="B98" s="2"/>
      <c r="C98" s="103"/>
    </row>
    <row r="100" spans="1:3" ht="12.75">
      <c r="A100" s="12"/>
      <c r="B100" s="2"/>
      <c r="C100" s="103"/>
    </row>
    <row r="102" spans="1:3" ht="12.75">
      <c r="A102" s="12"/>
      <c r="B102" s="2"/>
      <c r="C102" s="103"/>
    </row>
    <row r="105" spans="1:2" ht="12.75">
      <c r="A105" s="10"/>
      <c r="B105" s="2"/>
    </row>
    <row r="107" spans="1:2" ht="12.75">
      <c r="A107" s="10"/>
      <c r="B107" s="2"/>
    </row>
    <row r="109" spans="1:2" ht="12.75">
      <c r="A109" s="2"/>
      <c r="B109" s="7"/>
    </row>
    <row r="110" spans="1:3" ht="12.75">
      <c r="A110" s="11"/>
      <c r="B110" s="11"/>
      <c r="C110" s="108"/>
    </row>
    <row r="112" spans="1:3" ht="12.75">
      <c r="A112" s="12"/>
      <c r="B112" s="2"/>
      <c r="C112" s="103"/>
    </row>
    <row r="114" spans="1:3" ht="12.75">
      <c r="A114" s="12"/>
      <c r="B114" s="2"/>
      <c r="C114" s="103"/>
    </row>
    <row r="116" spans="1:3" ht="12.75">
      <c r="A116" s="12"/>
      <c r="B116" s="2"/>
      <c r="C116" s="103"/>
    </row>
    <row r="118" spans="1:2" ht="12.75">
      <c r="A118" s="10"/>
      <c r="B118" s="2"/>
    </row>
    <row r="120" spans="1:3" ht="12.75">
      <c r="A120" s="10"/>
      <c r="B120" s="7"/>
      <c r="C120" s="109"/>
    </row>
    <row r="121" spans="1:3" ht="12.75">
      <c r="A121" s="11"/>
      <c r="B121" s="11"/>
      <c r="C121" s="108"/>
    </row>
    <row r="123" spans="1:3" ht="12.75">
      <c r="A123" s="12"/>
      <c r="B123" s="2"/>
      <c r="C123" s="103"/>
    </row>
    <row r="125" spans="1:3" ht="12.75">
      <c r="A125" s="12"/>
      <c r="B125" s="2"/>
      <c r="C125" s="103"/>
    </row>
    <row r="127" spans="1:3" ht="12.75">
      <c r="A127" s="12"/>
      <c r="B127" s="2"/>
      <c r="C127" s="103"/>
    </row>
    <row r="130" spans="1:2" ht="12.75">
      <c r="A130" s="10"/>
      <c r="B130" s="2"/>
    </row>
    <row r="132" spans="1:2" ht="12.75">
      <c r="A132" s="10"/>
      <c r="B132" s="2"/>
    </row>
    <row r="134" spans="1:3" ht="12.75">
      <c r="A134" s="10"/>
      <c r="B134" s="14"/>
      <c r="C134" s="109"/>
    </row>
    <row r="135" spans="1:3" ht="12.75">
      <c r="A135" s="15"/>
      <c r="B135" s="11"/>
      <c r="C135" s="108"/>
    </row>
    <row r="137" spans="1:3" ht="12.75">
      <c r="A137" s="12"/>
      <c r="B137" s="2"/>
      <c r="C137" s="103"/>
    </row>
    <row r="139" spans="1:3" ht="12.75">
      <c r="A139" s="12"/>
      <c r="B139" s="2"/>
      <c r="C139" s="103"/>
    </row>
    <row r="141" spans="1:3" ht="12.75">
      <c r="A141" s="12"/>
      <c r="B141" s="2"/>
      <c r="C141" s="103"/>
    </row>
    <row r="144" spans="1:2" ht="12.75">
      <c r="A144" s="10"/>
      <c r="B144" s="2"/>
    </row>
    <row r="146" spans="1:2" ht="12.75">
      <c r="A146" s="10"/>
      <c r="B146" s="2"/>
    </row>
    <row r="148" spans="1:3" ht="12.75">
      <c r="A148" s="10"/>
      <c r="B148" s="7"/>
      <c r="C148" s="109"/>
    </row>
    <row r="149" spans="1:3" ht="12.75">
      <c r="A149" s="11"/>
      <c r="B149" s="11"/>
      <c r="C149" s="108"/>
    </row>
    <row r="151" spans="1:3" ht="12.75">
      <c r="A151" s="12"/>
      <c r="B151" s="2"/>
      <c r="C151" s="103"/>
    </row>
    <row r="153" spans="1:3" ht="12.75">
      <c r="A153" s="10"/>
      <c r="B153" s="7"/>
      <c r="C153" s="109"/>
    </row>
    <row r="154" spans="1:3" ht="12.75">
      <c r="A154" s="11"/>
      <c r="B154" s="11"/>
      <c r="C154" s="108"/>
    </row>
    <row r="156" spans="1:3" ht="12.75">
      <c r="A156" s="12"/>
      <c r="B156" s="2"/>
      <c r="C156" s="103"/>
    </row>
    <row r="158" spans="1:3" ht="12.75">
      <c r="A158" s="12"/>
      <c r="B158" s="2"/>
      <c r="C158" s="103"/>
    </row>
    <row r="160" spans="1:3" ht="12.75">
      <c r="A160" s="12"/>
      <c r="B160" s="2"/>
      <c r="C160" s="103"/>
    </row>
    <row r="163" spans="1:2" ht="12.75">
      <c r="A163" s="10"/>
      <c r="B163" s="2"/>
    </row>
    <row r="165" spans="1:2" ht="12.75">
      <c r="A165" s="10"/>
      <c r="B165" s="2"/>
    </row>
    <row r="167" spans="1:2" ht="12.75">
      <c r="A167" s="2"/>
      <c r="B167" s="7"/>
    </row>
    <row r="168" spans="1:3" ht="12.75">
      <c r="A168" s="11"/>
      <c r="B168" s="11"/>
      <c r="C168" s="108"/>
    </row>
    <row r="170" spans="1:3" ht="12.75">
      <c r="A170" s="12"/>
      <c r="B170" s="2"/>
      <c r="C170" s="103"/>
    </row>
    <row r="172" spans="1:3" ht="12.75">
      <c r="A172" s="12"/>
      <c r="B172" s="2"/>
      <c r="C172" s="103"/>
    </row>
    <row r="174" spans="1:2" ht="12.75">
      <c r="A174" s="2"/>
      <c r="B174" s="7"/>
    </row>
    <row r="175" spans="1:3" ht="12.75">
      <c r="A175" s="11"/>
      <c r="B175" s="11"/>
      <c r="C175" s="108"/>
    </row>
    <row r="177" spans="1:3" ht="12.75">
      <c r="A177" s="12"/>
      <c r="B177" s="2"/>
      <c r="C177" s="103"/>
    </row>
    <row r="179" spans="1:3" ht="12.75">
      <c r="A179" s="12"/>
      <c r="B179" s="2"/>
      <c r="C179" s="103"/>
    </row>
    <row r="181" spans="1:2" ht="12.75">
      <c r="A181" s="2"/>
      <c r="B181" s="7"/>
    </row>
    <row r="182" spans="1:3" ht="12.75">
      <c r="A182" s="11"/>
      <c r="B182" s="11"/>
      <c r="C182" s="108"/>
    </row>
    <row r="183" spans="1:3" ht="12.75">
      <c r="A183" s="15"/>
      <c r="B183" s="11"/>
      <c r="C183" s="108"/>
    </row>
    <row r="185" spans="1:3" ht="12.75">
      <c r="A185" s="12"/>
      <c r="B185" s="2"/>
      <c r="C185" s="103"/>
    </row>
    <row r="187" spans="1:3" ht="12.75">
      <c r="A187" s="12"/>
      <c r="B187" s="2"/>
      <c r="C187" s="103"/>
    </row>
    <row r="189" spans="1:2" ht="12.75">
      <c r="A189" s="2"/>
      <c r="B189" s="7"/>
    </row>
    <row r="190" spans="1:3" ht="12.75">
      <c r="A190" s="11"/>
      <c r="B190" s="11"/>
      <c r="C190" s="108"/>
    </row>
    <row r="191" spans="1:3" ht="12.75">
      <c r="A191" s="11"/>
      <c r="B191" s="11"/>
      <c r="C191" s="108"/>
    </row>
    <row r="192" spans="1:3" ht="12.75">
      <c r="A192" s="11"/>
      <c r="B192" s="11"/>
      <c r="C192" s="108"/>
    </row>
    <row r="193" spans="1:3" ht="12.75">
      <c r="A193" s="11"/>
      <c r="B193" s="11"/>
      <c r="C193" s="108"/>
    </row>
    <row r="194" spans="1:3" ht="12.75">
      <c r="A194" s="11"/>
      <c r="B194" s="11"/>
      <c r="C194" s="108"/>
    </row>
    <row r="195" spans="1:3" ht="12.75">
      <c r="A195" s="11"/>
      <c r="B195" s="11"/>
      <c r="C195" s="108"/>
    </row>
    <row r="196" spans="1:3" ht="12.75">
      <c r="A196" s="11"/>
      <c r="B196" s="11"/>
      <c r="C196" s="108"/>
    </row>
    <row r="198" spans="1:3" ht="12.75">
      <c r="A198" s="12"/>
      <c r="B198" s="2"/>
      <c r="C198" s="103"/>
    </row>
    <row r="200" spans="1:3" ht="12.75">
      <c r="A200" s="12"/>
      <c r="B200" s="2"/>
      <c r="C200" s="103"/>
    </row>
    <row r="202" spans="1:2" ht="12.75">
      <c r="A202" s="2"/>
      <c r="B202" s="7"/>
    </row>
    <row r="203" spans="1:3" ht="12.75">
      <c r="A203" s="11"/>
      <c r="B203" s="11"/>
      <c r="C203" s="108"/>
    </row>
    <row r="204" spans="1:3" ht="12.75">
      <c r="A204" s="11"/>
      <c r="B204" s="11"/>
      <c r="C204" s="108"/>
    </row>
    <row r="206" spans="1:3" ht="12.75">
      <c r="A206" s="12"/>
      <c r="B206" s="2"/>
      <c r="C206" s="103"/>
    </row>
    <row r="208" spans="1:3" ht="12.75">
      <c r="A208" s="12"/>
      <c r="B208" s="2"/>
      <c r="C208" s="103"/>
    </row>
    <row r="210" spans="1:2" ht="12.75">
      <c r="A210" s="2"/>
      <c r="B210" s="7"/>
    </row>
    <row r="211" spans="1:3" ht="12.75">
      <c r="A211" s="11"/>
      <c r="B211" s="11"/>
      <c r="C211" s="108"/>
    </row>
    <row r="212" spans="1:3" ht="12.75">
      <c r="A212" s="11"/>
      <c r="B212" s="11"/>
      <c r="C212" s="108"/>
    </row>
    <row r="214" spans="1:3" ht="12.75">
      <c r="A214" s="12"/>
      <c r="B214" s="2"/>
      <c r="C214" s="103"/>
    </row>
    <row r="216" spans="1:3" ht="12.75">
      <c r="A216" s="12"/>
      <c r="B216" s="2"/>
      <c r="C216" s="103"/>
    </row>
    <row r="218" spans="1:2" ht="12.75">
      <c r="A218" s="2"/>
      <c r="B218" s="7"/>
    </row>
    <row r="219" spans="1:3" ht="12.75">
      <c r="A219" s="11"/>
      <c r="B219" s="11"/>
      <c r="C219" s="108"/>
    </row>
    <row r="221" spans="1:3" ht="12.75">
      <c r="A221" s="12"/>
      <c r="B221" s="2"/>
      <c r="C221" s="103"/>
    </row>
    <row r="223" spans="1:3" ht="12.75">
      <c r="A223" s="12"/>
      <c r="B223" s="2"/>
      <c r="C223" s="103"/>
    </row>
    <row r="225" spans="1:2" ht="12.75">
      <c r="A225" s="2"/>
      <c r="B225" s="7"/>
    </row>
    <row r="226" spans="1:3" ht="12.75">
      <c r="A226" s="11"/>
      <c r="B226" s="11"/>
      <c r="C226" s="108"/>
    </row>
    <row r="227" spans="1:3" ht="12.75">
      <c r="A227" s="11"/>
      <c r="B227" s="11"/>
      <c r="C227" s="108"/>
    </row>
    <row r="229" spans="1:3" ht="12.75">
      <c r="A229" s="12"/>
      <c r="B229" s="2"/>
      <c r="C229" s="103"/>
    </row>
    <row r="231" spans="1:3" ht="12.75">
      <c r="A231" s="12"/>
      <c r="B231" s="2"/>
      <c r="C231" s="103"/>
    </row>
    <row r="233" spans="1:2" ht="12.75">
      <c r="A233" s="2"/>
      <c r="B233" s="7"/>
    </row>
    <row r="234" spans="1:3" ht="12.75">
      <c r="A234" s="11"/>
      <c r="B234" s="11"/>
      <c r="C234" s="108"/>
    </row>
    <row r="236" spans="1:3" ht="12.75">
      <c r="A236" s="12"/>
      <c r="B236" s="2"/>
      <c r="C236" s="103"/>
    </row>
    <row r="238" spans="1:3" ht="12.75">
      <c r="A238" s="12"/>
      <c r="B238" s="2"/>
      <c r="C238" s="103"/>
    </row>
    <row r="240" spans="1:2" ht="12.75">
      <c r="A240" s="2"/>
      <c r="B240" s="7"/>
    </row>
    <row r="241" spans="1:3" ht="12.75">
      <c r="A241" s="11"/>
      <c r="B241" s="11"/>
      <c r="C241" s="108"/>
    </row>
    <row r="242" spans="1:3" ht="12.75">
      <c r="A242" s="11"/>
      <c r="B242" s="11"/>
      <c r="C242" s="108"/>
    </row>
    <row r="244" spans="1:3" ht="12.75">
      <c r="A244" s="12"/>
      <c r="B244" s="2"/>
      <c r="C244" s="103"/>
    </row>
    <row r="246" spans="1:3" ht="12.75">
      <c r="A246" s="12"/>
      <c r="B246" s="2"/>
      <c r="C246" s="103"/>
    </row>
    <row r="248" spans="1:2" ht="12.75">
      <c r="A248" s="2"/>
      <c r="B248" s="7"/>
    </row>
    <row r="249" spans="1:3" ht="12.75">
      <c r="A249" s="11"/>
      <c r="B249" s="11"/>
      <c r="C249" s="108"/>
    </row>
    <row r="251" spans="1:3" ht="12.75">
      <c r="A251" s="12"/>
      <c r="B251" s="2"/>
      <c r="C251" s="103"/>
    </row>
    <row r="253" spans="1:3" ht="12.75">
      <c r="A253" s="12"/>
      <c r="B253" s="2"/>
      <c r="C253" s="103"/>
    </row>
    <row r="255" spans="1:2" ht="12.75">
      <c r="A255" s="2"/>
      <c r="B255" s="7"/>
    </row>
    <row r="256" spans="1:3" ht="12.75">
      <c r="A256" s="11"/>
      <c r="B256" s="11"/>
      <c r="C256" s="108"/>
    </row>
    <row r="258" spans="1:3" ht="12.75">
      <c r="A258" s="12"/>
      <c r="B258" s="2"/>
      <c r="C258" s="103"/>
    </row>
    <row r="260" spans="1:3" ht="12.75">
      <c r="A260" s="12"/>
      <c r="B260" s="2"/>
      <c r="C260" s="103"/>
    </row>
    <row r="262" spans="1:2" ht="12.75">
      <c r="A262" s="2"/>
      <c r="B262" s="7"/>
    </row>
    <row r="263" spans="1:3" ht="12.75">
      <c r="A263" s="11"/>
      <c r="B263" s="11"/>
      <c r="C263" s="108"/>
    </row>
    <row r="265" spans="1:3" ht="12.75">
      <c r="A265" s="12"/>
      <c r="B265" s="2"/>
      <c r="C265" s="103"/>
    </row>
    <row r="267" spans="1:3" ht="12.75">
      <c r="A267" s="12"/>
      <c r="B267" s="2"/>
      <c r="C267" s="103"/>
    </row>
    <row r="269" spans="1:2" ht="12.75">
      <c r="A269" s="2"/>
      <c r="B269" s="7"/>
    </row>
    <row r="270" spans="1:3" ht="12.75">
      <c r="A270" s="11"/>
      <c r="B270" s="11"/>
      <c r="C270" s="108"/>
    </row>
    <row r="272" spans="1:3" ht="12.75">
      <c r="A272" s="12"/>
      <c r="B272" s="2"/>
      <c r="C272" s="103"/>
    </row>
    <row r="273" ht="12.75">
      <c r="C273" s="103"/>
    </row>
    <row r="274" spans="1:3" ht="12.75">
      <c r="A274" s="12"/>
      <c r="B274" s="2"/>
      <c r="C274" s="103"/>
    </row>
    <row r="276" spans="1:2" ht="12.75">
      <c r="A276" s="2"/>
      <c r="B276" s="7"/>
    </row>
    <row r="277" spans="1:3" ht="12.75">
      <c r="A277" s="11"/>
      <c r="B277" s="11"/>
      <c r="C277" s="108"/>
    </row>
    <row r="279" spans="1:3" ht="12.75">
      <c r="A279" s="12"/>
      <c r="B279" s="2"/>
      <c r="C279" s="103"/>
    </row>
    <row r="281" spans="1:3" ht="12.75">
      <c r="A281" s="12"/>
      <c r="B281" s="2"/>
      <c r="C281" s="103"/>
    </row>
    <row r="283" spans="1:2" ht="12.75">
      <c r="A283" s="2"/>
      <c r="B283" s="7"/>
    </row>
    <row r="284" spans="1:3" ht="12.75">
      <c r="A284" s="11"/>
      <c r="B284" s="11"/>
      <c r="C284" s="108"/>
    </row>
    <row r="286" spans="1:3" ht="12.75">
      <c r="A286" s="12"/>
      <c r="B286" s="2"/>
      <c r="C286" s="103"/>
    </row>
    <row r="288" spans="1:3" ht="12.75">
      <c r="A288" s="12"/>
      <c r="B288" s="2"/>
      <c r="C288" s="103"/>
    </row>
    <row r="290" spans="1:2" ht="12.75">
      <c r="A290" s="2"/>
      <c r="B290" s="7"/>
    </row>
    <row r="291" spans="1:3" ht="12.75">
      <c r="A291" s="11"/>
      <c r="B291" s="11"/>
      <c r="C291" s="108"/>
    </row>
    <row r="293" spans="1:3" ht="12.75">
      <c r="A293" s="12"/>
      <c r="B293" s="2"/>
      <c r="C293" s="103"/>
    </row>
    <row r="295" spans="1:3" ht="12.75">
      <c r="A295" s="12"/>
      <c r="B295" s="2"/>
      <c r="C295" s="103"/>
    </row>
    <row r="297" spans="1:2" ht="12.75">
      <c r="A297" s="2"/>
      <c r="B297" s="7"/>
    </row>
    <row r="298" spans="1:3" ht="12.75">
      <c r="A298" s="11"/>
      <c r="B298" s="11"/>
      <c r="C298" s="108"/>
    </row>
    <row r="299" spans="1:3" ht="12.75">
      <c r="A299" s="11"/>
      <c r="B299" s="11"/>
      <c r="C299" s="108"/>
    </row>
    <row r="300" spans="1:3" ht="12.75">
      <c r="A300" s="12"/>
      <c r="B300" s="2"/>
      <c r="C300" s="103"/>
    </row>
    <row r="302" spans="1:3" ht="12.75">
      <c r="A302" s="12"/>
      <c r="B302" s="2"/>
      <c r="C302" s="103"/>
    </row>
    <row r="304" spans="1:2" ht="12.75">
      <c r="A304" s="2"/>
      <c r="B304" s="7"/>
    </row>
    <row r="305" spans="1:3" ht="12.75">
      <c r="A305" s="11"/>
      <c r="B305" s="11"/>
      <c r="C305" s="108"/>
    </row>
    <row r="306" spans="1:3" ht="12.75">
      <c r="A306" s="11"/>
      <c r="B306" s="11"/>
      <c r="C306" s="108"/>
    </row>
    <row r="308" spans="1:3" ht="12.75">
      <c r="A308" s="12"/>
      <c r="B308" s="2"/>
      <c r="C308" s="103"/>
    </row>
    <row r="310" spans="1:3" ht="12.75">
      <c r="A310" s="12"/>
      <c r="B310" s="2"/>
      <c r="C310" s="103"/>
    </row>
    <row r="312" spans="1:2" ht="12.75">
      <c r="A312" s="2"/>
      <c r="B312" s="7"/>
    </row>
    <row r="313" spans="1:3" ht="12.75">
      <c r="A313" s="11"/>
      <c r="B313" s="11"/>
      <c r="C313" s="108"/>
    </row>
    <row r="315" spans="1:3" ht="12.75">
      <c r="A315" s="12"/>
      <c r="B315" s="2"/>
      <c r="C315" s="103"/>
    </row>
    <row r="317" spans="1:3" ht="12.75">
      <c r="A317" s="12"/>
      <c r="B317" s="2"/>
      <c r="C317" s="103"/>
    </row>
    <row r="319" spans="1:2" ht="12.75">
      <c r="A319" s="2"/>
      <c r="B319" s="7"/>
    </row>
    <row r="320" spans="1:3" ht="12.75">
      <c r="A320" s="11"/>
      <c r="B320" s="11"/>
      <c r="C320" s="108"/>
    </row>
    <row r="322" spans="1:3" ht="12.75">
      <c r="A322" s="12"/>
      <c r="B322" s="2"/>
      <c r="C322" s="103"/>
    </row>
    <row r="324" spans="1:3" ht="12.75">
      <c r="A324" s="12"/>
      <c r="B324" s="2"/>
      <c r="C324" s="103"/>
    </row>
    <row r="326" spans="1:2" ht="12.75">
      <c r="A326" s="2"/>
      <c r="B326" s="7"/>
    </row>
    <row r="327" spans="1:3" ht="12.75">
      <c r="A327" s="11"/>
      <c r="B327" s="11"/>
      <c r="C327" s="108"/>
    </row>
    <row r="329" spans="1:3" ht="12.75">
      <c r="A329" s="12"/>
      <c r="B329" s="2"/>
      <c r="C329" s="103"/>
    </row>
    <row r="330" ht="12.75">
      <c r="C330" s="103"/>
    </row>
    <row r="331" spans="1:3" ht="12.75">
      <c r="A331" s="12"/>
      <c r="B331" s="2"/>
      <c r="C331" s="103"/>
    </row>
    <row r="333" spans="1:2" ht="12.75">
      <c r="A333" s="2"/>
      <c r="B333" s="7"/>
    </row>
    <row r="334" spans="1:3" ht="12.75">
      <c r="A334" s="11"/>
      <c r="B334" s="11"/>
      <c r="C334" s="108"/>
    </row>
    <row r="336" spans="1:3" ht="12.75">
      <c r="A336" s="12"/>
      <c r="B336" s="2"/>
      <c r="C336" s="103"/>
    </row>
    <row r="338" spans="1:3" ht="12.75">
      <c r="A338" s="12"/>
      <c r="B338" s="2"/>
      <c r="C338" s="103"/>
    </row>
    <row r="340" spans="1:2" ht="12.75">
      <c r="A340" s="2"/>
      <c r="B340" s="7"/>
    </row>
    <row r="341" spans="1:3" ht="12.75">
      <c r="A341" s="11"/>
      <c r="B341" s="11"/>
      <c r="C341" s="108"/>
    </row>
    <row r="343" spans="1:3" ht="12.75">
      <c r="A343" s="12"/>
      <c r="B343" s="2"/>
      <c r="C343" s="103"/>
    </row>
    <row r="345" spans="1:3" ht="12.75">
      <c r="A345" s="12"/>
      <c r="B345" s="2"/>
      <c r="C345" s="103"/>
    </row>
    <row r="347" spans="1:2" ht="12.75">
      <c r="A347" s="2"/>
      <c r="B347" s="7"/>
    </row>
    <row r="348" spans="1:3" ht="12.75">
      <c r="A348" s="11"/>
      <c r="B348" s="11"/>
      <c r="C348" s="108"/>
    </row>
    <row r="350" spans="1:3" ht="12.75">
      <c r="A350" s="12"/>
      <c r="B350" s="2"/>
      <c r="C350" s="103"/>
    </row>
    <row r="352" spans="1:3" ht="12.75">
      <c r="A352" s="12"/>
      <c r="B352" s="2"/>
      <c r="C352" s="103"/>
    </row>
    <row r="354" spans="1:2" ht="12.75">
      <c r="A354" s="2"/>
      <c r="B354" s="7"/>
    </row>
    <row r="355" spans="1:3" ht="12.75">
      <c r="A355" s="11"/>
      <c r="B355" s="11"/>
      <c r="C355" s="108"/>
    </row>
    <row r="357" spans="1:3" ht="12.75">
      <c r="A357" s="12"/>
      <c r="B357" s="2"/>
      <c r="C357" s="103"/>
    </row>
    <row r="359" spans="1:3" ht="12.75">
      <c r="A359" s="12"/>
      <c r="B359" s="2"/>
      <c r="C359" s="103"/>
    </row>
    <row r="361" spans="1:2" ht="12.75">
      <c r="A361" s="2"/>
      <c r="B361" s="7"/>
    </row>
    <row r="362" spans="1:3" ht="12.75">
      <c r="A362" s="11"/>
      <c r="B362" s="11"/>
      <c r="C362" s="108"/>
    </row>
    <row r="364" spans="1:3" ht="12.75">
      <c r="A364" s="12"/>
      <c r="B364" s="2"/>
      <c r="C364" s="103"/>
    </row>
    <row r="366" spans="1:3" ht="12.75">
      <c r="A366" s="12"/>
      <c r="B366" s="2"/>
      <c r="C366" s="103"/>
    </row>
    <row r="367" spans="1:3" ht="12.75">
      <c r="A367" s="12"/>
      <c r="B367" s="2"/>
      <c r="C367" s="103"/>
    </row>
    <row r="368" spans="1:3" ht="12.75">
      <c r="A368" s="9"/>
      <c r="B368" s="14"/>
      <c r="C368" s="103"/>
    </row>
    <row r="369" spans="1:3" ht="12.75">
      <c r="A369" s="11"/>
      <c r="B369" s="11"/>
      <c r="C369" s="108"/>
    </row>
    <row r="371" spans="1:3" ht="12.75">
      <c r="A371" s="12"/>
      <c r="B371" s="9"/>
      <c r="C371" s="103"/>
    </row>
    <row r="373" spans="1:3" ht="12.75">
      <c r="A373" s="12"/>
      <c r="B373" s="9"/>
      <c r="C373" s="103"/>
    </row>
    <row r="375" spans="1:2" ht="12.75">
      <c r="A375" s="2"/>
      <c r="B375" s="7"/>
    </row>
    <row r="376" spans="1:3" ht="12.75">
      <c r="A376" s="11"/>
      <c r="B376" s="11"/>
      <c r="C376" s="108"/>
    </row>
    <row r="378" spans="1:3" ht="12.75">
      <c r="A378" s="12"/>
      <c r="B378" s="2"/>
      <c r="C378" s="103"/>
    </row>
    <row r="380" spans="1:3" ht="12.75">
      <c r="A380" s="12"/>
      <c r="B380" s="2"/>
      <c r="C380" s="103"/>
    </row>
    <row r="382" spans="1:2" ht="12.75">
      <c r="A382" s="2"/>
      <c r="B382" s="7"/>
    </row>
    <row r="383" spans="1:3" ht="12.75">
      <c r="A383" s="11"/>
      <c r="B383" s="11"/>
      <c r="C383" s="108"/>
    </row>
    <row r="385" spans="1:3" ht="12.75">
      <c r="A385" s="12"/>
      <c r="B385" s="2"/>
      <c r="C385" s="103"/>
    </row>
    <row r="387" spans="1:3" ht="12.75">
      <c r="A387" s="12"/>
      <c r="B387" s="2"/>
      <c r="C387" s="103"/>
    </row>
    <row r="389" spans="1:2" ht="12.75">
      <c r="A389" s="2"/>
      <c r="B389" s="7"/>
    </row>
    <row r="390" spans="1:3" ht="12.75">
      <c r="A390" s="11"/>
      <c r="B390" s="11"/>
      <c r="C390" s="108"/>
    </row>
    <row r="392" spans="1:3" ht="12.75">
      <c r="A392" s="12"/>
      <c r="B392" s="2"/>
      <c r="C392" s="103"/>
    </row>
    <row r="394" spans="1:3" ht="12.75">
      <c r="A394" s="12"/>
      <c r="B394" s="2"/>
      <c r="C394" s="103"/>
    </row>
    <row r="396" spans="1:2" ht="12.75">
      <c r="A396" s="2"/>
      <c r="B396" s="7"/>
    </row>
    <row r="397" spans="1:3" ht="12.75">
      <c r="A397" s="11"/>
      <c r="B397" s="11"/>
      <c r="C397" s="108"/>
    </row>
    <row r="399" spans="1:3" ht="12.75">
      <c r="A399" s="12"/>
      <c r="B399" s="2"/>
      <c r="C399" s="103"/>
    </row>
    <row r="401" spans="1:3" ht="12.75">
      <c r="A401" s="12"/>
      <c r="B401" s="2"/>
      <c r="C401" s="103"/>
    </row>
    <row r="403" spans="1:3" ht="12.75">
      <c r="A403" s="12"/>
      <c r="B403" s="2"/>
      <c r="C403" s="103"/>
    </row>
    <row r="405" spans="1:3" ht="12.75">
      <c r="A405" s="12"/>
      <c r="B405" s="2"/>
      <c r="C405" s="103"/>
    </row>
    <row r="408" spans="1:2" ht="12.75">
      <c r="A408" s="10"/>
      <c r="B408" s="2"/>
    </row>
    <row r="410" spans="1:2" ht="12.75">
      <c r="A410" s="10"/>
      <c r="B410" s="2"/>
    </row>
    <row r="412" spans="1:3" ht="12.75">
      <c r="A412" s="10"/>
      <c r="B412" s="7"/>
      <c r="C412" s="109"/>
    </row>
    <row r="413" spans="1:3" ht="12.75">
      <c r="A413" s="11"/>
      <c r="B413" s="11"/>
      <c r="C413" s="108"/>
    </row>
    <row r="415" spans="1:3" ht="12.75">
      <c r="A415" s="12"/>
      <c r="B415" s="2"/>
      <c r="C415" s="103"/>
    </row>
    <row r="417" spans="1:3" ht="12.75">
      <c r="A417" s="10"/>
      <c r="B417" s="7"/>
      <c r="C417" s="109"/>
    </row>
    <row r="418" spans="1:3" ht="12.75">
      <c r="A418" s="11"/>
      <c r="B418" s="11"/>
      <c r="C418" s="108"/>
    </row>
    <row r="420" spans="1:3" ht="12.75">
      <c r="A420" s="12"/>
      <c r="B420" s="2"/>
      <c r="C420" s="103"/>
    </row>
    <row r="422" spans="1:3" ht="12.75">
      <c r="A422" s="12"/>
      <c r="B422" s="2"/>
      <c r="C422" s="103"/>
    </row>
    <row r="424" spans="1:3" ht="12.75">
      <c r="A424" s="12"/>
      <c r="B424" s="2"/>
      <c r="C424" s="103"/>
    </row>
    <row r="427" spans="1:2" ht="12.75">
      <c r="A427" s="10"/>
      <c r="B427" s="2"/>
    </row>
    <row r="429" spans="1:2" ht="12.75">
      <c r="A429" s="13"/>
      <c r="B429" s="9"/>
    </row>
    <row r="431" spans="1:3" ht="12.75">
      <c r="A431" s="13"/>
      <c r="B431" s="14"/>
      <c r="C431" s="109"/>
    </row>
    <row r="432" spans="1:3" ht="12.75">
      <c r="A432" s="15"/>
      <c r="B432" s="11"/>
      <c r="C432" s="108"/>
    </row>
    <row r="433" spans="1:3" ht="12.75">
      <c r="A433" s="11"/>
      <c r="B433" s="11"/>
      <c r="C433" s="108"/>
    </row>
    <row r="434" spans="1:3" ht="12.75">
      <c r="A434" s="12"/>
      <c r="B434" s="2"/>
      <c r="C434" s="103"/>
    </row>
    <row r="435" spans="1:3" ht="12.75">
      <c r="A435" s="11"/>
      <c r="B435" s="11"/>
      <c r="C435" s="108"/>
    </row>
    <row r="436" spans="1:2" ht="12.75">
      <c r="A436" s="13"/>
      <c r="B436" s="14"/>
    </row>
    <row r="437" spans="1:3" ht="12.75">
      <c r="A437" s="15"/>
      <c r="B437" s="15"/>
      <c r="C437" s="108"/>
    </row>
    <row r="438" spans="1:3" ht="12.75">
      <c r="A438" s="15"/>
      <c r="B438" s="15"/>
      <c r="C438" s="108"/>
    </row>
    <row r="439" spans="1:3" ht="12.75">
      <c r="A439" s="12"/>
      <c r="B439" s="2"/>
      <c r="C439" s="103"/>
    </row>
    <row r="441" ht="12.75">
      <c r="A441" s="15"/>
    </row>
    <row r="442" ht="12.75">
      <c r="A442" s="9"/>
    </row>
    <row r="443" spans="1:2" ht="12.75">
      <c r="A443" s="8"/>
      <c r="B443" s="16"/>
    </row>
    <row r="444" ht="12.75">
      <c r="B444" s="6"/>
    </row>
    <row r="445" spans="1:3" ht="12.75">
      <c r="A445" s="12"/>
      <c r="B445" s="9"/>
      <c r="C445" s="104"/>
    </row>
    <row r="446" ht="12.75">
      <c r="A446" s="15"/>
    </row>
    <row r="447" ht="12.75">
      <c r="A447" s="9"/>
    </row>
    <row r="448" spans="1:2" ht="12.75">
      <c r="A448" s="17"/>
      <c r="B448" s="6"/>
    </row>
    <row r="449" spans="1:2" ht="12.75">
      <c r="A449" s="17"/>
      <c r="B449" s="6"/>
    </row>
    <row r="450" spans="1:3" ht="12.75">
      <c r="A450" s="12"/>
      <c r="B450" s="9"/>
      <c r="C450" s="104"/>
    </row>
    <row r="451" ht="12.75">
      <c r="A451" s="15"/>
    </row>
    <row r="452" ht="12.75">
      <c r="A452" s="9"/>
    </row>
    <row r="453" spans="1:2" ht="12.75">
      <c r="A453" s="17"/>
      <c r="B453" s="6"/>
    </row>
    <row r="454" spans="1:2" ht="12.75">
      <c r="A454" s="17"/>
      <c r="B454" s="6"/>
    </row>
    <row r="455" spans="1:3" ht="12.75">
      <c r="A455" s="12"/>
      <c r="B455" s="9"/>
      <c r="C455" s="104"/>
    </row>
    <row r="456" ht="12.75">
      <c r="A456" s="15"/>
    </row>
    <row r="457" ht="12.75">
      <c r="A457" s="9"/>
    </row>
    <row r="458" spans="1:2" ht="12.75">
      <c r="A458" s="17"/>
      <c r="B458" s="6"/>
    </row>
    <row r="459" ht="12.75">
      <c r="A459" s="9"/>
    </row>
    <row r="460" spans="1:3" ht="12.75">
      <c r="A460" s="12"/>
      <c r="B460" s="9"/>
      <c r="C460" s="104"/>
    </row>
    <row r="461" ht="12.75">
      <c r="A461" s="9"/>
    </row>
    <row r="462" ht="12.75">
      <c r="A462" s="9"/>
    </row>
    <row r="463" spans="1:2" ht="12.75">
      <c r="A463" s="17"/>
      <c r="B463" s="6"/>
    </row>
    <row r="464" ht="12.75">
      <c r="A464" s="9"/>
    </row>
    <row r="465" ht="12.75">
      <c r="A465" s="9"/>
    </row>
    <row r="466" spans="1:2" ht="12.75">
      <c r="A466" s="17"/>
      <c r="B466" s="6"/>
    </row>
    <row r="467" ht="12.75">
      <c r="A467" s="9"/>
    </row>
    <row r="468" ht="12.75">
      <c r="A468" s="9"/>
    </row>
    <row r="469" spans="1:2" ht="12.75">
      <c r="A469" s="17"/>
      <c r="B469" s="6"/>
    </row>
    <row r="470" spans="1:2" ht="12.75">
      <c r="A470" s="17"/>
      <c r="B470" s="6"/>
    </row>
    <row r="471" spans="1:2" ht="12.75">
      <c r="A471" s="17"/>
      <c r="B471" s="6"/>
    </row>
    <row r="472" ht="12.75">
      <c r="A472" s="9"/>
    </row>
    <row r="473" ht="12.75">
      <c r="A473" s="9"/>
    </row>
    <row r="474" spans="1:2" ht="12.75">
      <c r="A474" s="17"/>
      <c r="B474" s="18"/>
    </row>
    <row r="475" ht="12.75">
      <c r="A475" s="9"/>
    </row>
    <row r="476" ht="12.75">
      <c r="A476" s="9"/>
    </row>
    <row r="477" spans="1:2" ht="12.75">
      <c r="A477" s="17"/>
      <c r="B477" s="6"/>
    </row>
    <row r="478" ht="12.75">
      <c r="A478" s="9"/>
    </row>
    <row r="479" ht="12.75">
      <c r="A479" s="9"/>
    </row>
    <row r="480" spans="1:2" ht="12.75">
      <c r="A480" s="17"/>
      <c r="B480" s="6"/>
    </row>
    <row r="481" ht="12.75">
      <c r="A481" s="9"/>
    </row>
    <row r="482" ht="12.75">
      <c r="A482" s="9"/>
    </row>
    <row r="483" spans="1:2" ht="12.75">
      <c r="A483" s="17"/>
      <c r="B483" s="6"/>
    </row>
    <row r="484" ht="12.75">
      <c r="A484" s="9"/>
    </row>
    <row r="485" ht="12.75">
      <c r="A485" s="9"/>
    </row>
    <row r="486" spans="1:2" ht="12.75">
      <c r="A486" s="17"/>
      <c r="B486" s="6"/>
    </row>
    <row r="487" ht="12.75">
      <c r="A487" s="9"/>
    </row>
    <row r="488" ht="12.75">
      <c r="A488" s="9"/>
    </row>
    <row r="489" spans="1:2" ht="12.75">
      <c r="A489" s="17"/>
      <c r="B489" s="6"/>
    </row>
    <row r="490" ht="12.75">
      <c r="A490" s="9"/>
    </row>
    <row r="491" ht="12.75">
      <c r="A491" s="9"/>
    </row>
    <row r="492" spans="1:2" ht="12.75">
      <c r="A492" s="17"/>
      <c r="B492" s="6"/>
    </row>
    <row r="493" ht="12.75">
      <c r="A493" s="9"/>
    </row>
    <row r="494" ht="12.75">
      <c r="A494" s="9"/>
    </row>
    <row r="495" spans="1:2" ht="12.75">
      <c r="A495" s="17"/>
      <c r="B495" s="6"/>
    </row>
    <row r="496" ht="12.75">
      <c r="A496" s="9"/>
    </row>
    <row r="497" ht="12.75">
      <c r="A497" s="9"/>
    </row>
    <row r="498" spans="1:2" ht="12.75">
      <c r="A498" s="17"/>
      <c r="B498" s="6"/>
    </row>
    <row r="499" ht="12.75">
      <c r="A499" s="9"/>
    </row>
    <row r="500" ht="12.75">
      <c r="A500" s="9"/>
    </row>
    <row r="501" spans="1:2" ht="12.75">
      <c r="A501" s="17"/>
      <c r="B501" s="6"/>
    </row>
    <row r="502" ht="12.75">
      <c r="B502" s="6"/>
    </row>
    <row r="503" ht="12.75">
      <c r="A503" s="9"/>
    </row>
    <row r="504" spans="1:2" ht="12.75">
      <c r="A504" s="17"/>
      <c r="B504" s="6"/>
    </row>
    <row r="505" spans="1:2" ht="12.75">
      <c r="A505" s="17"/>
      <c r="B505" s="6"/>
    </row>
    <row r="506" ht="12.75">
      <c r="A506" s="9"/>
    </row>
    <row r="507" spans="1:2" ht="12.75">
      <c r="A507" s="17"/>
      <c r="B507" s="6"/>
    </row>
    <row r="508" spans="1:2" ht="12.75">
      <c r="A508" s="17"/>
      <c r="B508" s="6"/>
    </row>
    <row r="509" spans="1:3" ht="12.75">
      <c r="A509" s="12"/>
      <c r="B509" s="9"/>
      <c r="C509" s="104"/>
    </row>
    <row r="510" spans="1:2" ht="12.75">
      <c r="A510" s="17"/>
      <c r="B510" s="6"/>
    </row>
    <row r="511" ht="12.75">
      <c r="A511" s="9"/>
    </row>
    <row r="512" spans="1:2" ht="12.75">
      <c r="A512" s="9"/>
      <c r="B512" s="9"/>
    </row>
    <row r="513" spans="1:2" ht="12.75">
      <c r="A513" s="9"/>
      <c r="B513" s="9"/>
    </row>
    <row r="514" ht="12.75">
      <c r="A514" s="9"/>
    </row>
    <row r="515" spans="1:2" ht="12.75">
      <c r="A515" s="17"/>
      <c r="B515" s="6"/>
    </row>
    <row r="516" spans="1:2" ht="12.75">
      <c r="A516" s="9"/>
      <c r="B516" s="9"/>
    </row>
    <row r="517" ht="12.75">
      <c r="A517" s="9"/>
    </row>
    <row r="518" spans="1:2" ht="12.75">
      <c r="A518" s="17"/>
      <c r="B518" s="6"/>
    </row>
    <row r="519" spans="1:2" ht="12.75">
      <c r="A519" s="9"/>
      <c r="B519" s="9"/>
    </row>
    <row r="520" ht="12.75">
      <c r="A520" s="9"/>
    </row>
    <row r="521" spans="1:2" ht="12.75">
      <c r="A521" s="17"/>
      <c r="B521" s="6"/>
    </row>
    <row r="522" spans="1:2" ht="12.75">
      <c r="A522" s="9"/>
      <c r="B522" s="9"/>
    </row>
    <row r="523" ht="12.75">
      <c r="A523" s="9"/>
    </row>
    <row r="524" spans="1:2" ht="12.75">
      <c r="A524" s="17"/>
      <c r="B524" s="6"/>
    </row>
    <row r="525" ht="12.75">
      <c r="A525" s="9"/>
    </row>
    <row r="526" ht="12.75">
      <c r="A526" s="9"/>
    </row>
    <row r="527" spans="1:2" ht="12.75">
      <c r="A527" s="17"/>
      <c r="B527" s="6"/>
    </row>
    <row r="528" ht="12.75">
      <c r="A528" s="9"/>
    </row>
    <row r="529" ht="12.75">
      <c r="A529" s="9"/>
    </row>
    <row r="530" spans="1:2" ht="12.75">
      <c r="A530" s="17"/>
      <c r="B530" s="6"/>
    </row>
    <row r="531" ht="12.75">
      <c r="A531" s="9"/>
    </row>
    <row r="532" spans="1:2" ht="12.75">
      <c r="A532" s="9"/>
      <c r="B532" s="17"/>
    </row>
    <row r="533" spans="1:2" ht="12.75">
      <c r="A533" s="17"/>
      <c r="B533" s="6"/>
    </row>
    <row r="534" spans="1:2" ht="12.75">
      <c r="A534" s="17"/>
      <c r="B534" s="6"/>
    </row>
    <row r="535" spans="1:2" ht="12.75">
      <c r="A535" s="17"/>
      <c r="B535" s="6"/>
    </row>
    <row r="536" ht="12.75">
      <c r="A536" s="9"/>
    </row>
    <row r="537" ht="12.75">
      <c r="A537" s="9"/>
    </row>
    <row r="538" spans="1:2" ht="12.75">
      <c r="A538" s="17"/>
      <c r="B538" s="6"/>
    </row>
    <row r="539" ht="12.75">
      <c r="A539" s="9"/>
    </row>
    <row r="540" ht="12.75">
      <c r="A540" s="9"/>
    </row>
    <row r="541" spans="1:2" ht="12.75">
      <c r="A541" s="17"/>
      <c r="B541" s="6"/>
    </row>
    <row r="542" spans="1:2" ht="12.75">
      <c r="A542" s="17"/>
      <c r="B542" s="6"/>
    </row>
    <row r="543" spans="1:2" ht="12.75">
      <c r="A543" s="17"/>
      <c r="B543" s="6"/>
    </row>
    <row r="544" spans="1:2" ht="12.75">
      <c r="A544" s="17"/>
      <c r="B544" s="6"/>
    </row>
    <row r="545" spans="1:2" ht="12.75">
      <c r="A545" s="17"/>
      <c r="B545" s="6"/>
    </row>
    <row r="546" spans="1:2" ht="12.75">
      <c r="A546" s="17"/>
      <c r="B546" s="6"/>
    </row>
    <row r="547" ht="12.75">
      <c r="A547" s="9"/>
    </row>
    <row r="548" spans="1:2" ht="12.75">
      <c r="A548" s="9"/>
      <c r="B548" s="6"/>
    </row>
    <row r="549" spans="1:2" ht="12.75">
      <c r="A549" s="14"/>
      <c r="B549" s="6"/>
    </row>
    <row r="550" spans="1:2" ht="12.75">
      <c r="A550" s="17"/>
      <c r="B550" s="6"/>
    </row>
    <row r="551" spans="1:2" ht="12.75">
      <c r="A551" s="17"/>
      <c r="B551" s="6"/>
    </row>
    <row r="552" spans="1:2" ht="12.75">
      <c r="A552" s="17"/>
      <c r="B552" s="6"/>
    </row>
    <row r="553" spans="1:2" ht="12.75">
      <c r="A553" s="17"/>
      <c r="B553" s="6"/>
    </row>
    <row r="554" spans="1:2" ht="12.75">
      <c r="A554" s="17"/>
      <c r="B554" s="6"/>
    </row>
    <row r="555" ht="12.75">
      <c r="A555" s="9"/>
    </row>
    <row r="556" ht="12.75">
      <c r="A556" s="9"/>
    </row>
    <row r="557" spans="1:2" ht="12.75">
      <c r="A557" s="17"/>
      <c r="B557" s="6"/>
    </row>
    <row r="558" ht="12.75">
      <c r="B558" s="6"/>
    </row>
    <row r="559" spans="1:2" ht="12.75">
      <c r="A559" s="9"/>
      <c r="B559" s="6"/>
    </row>
    <row r="560" spans="1:2" ht="12.75">
      <c r="A560" s="17"/>
      <c r="B560" s="6"/>
    </row>
    <row r="561" spans="1:2" ht="12.75">
      <c r="A561" s="17"/>
      <c r="B561" s="6"/>
    </row>
    <row r="562" spans="1:2" ht="12.75">
      <c r="A562" s="9"/>
      <c r="B562" s="6"/>
    </row>
    <row r="563" spans="1:2" ht="12.75">
      <c r="A563" s="17"/>
      <c r="B563" s="6"/>
    </row>
    <row r="564" ht="12.75">
      <c r="B564" s="6"/>
    </row>
    <row r="565" spans="1:3" ht="12.75">
      <c r="A565" s="1"/>
      <c r="B565" s="9"/>
      <c r="C565" s="104"/>
    </row>
    <row r="566" ht="12.75">
      <c r="B566" s="6"/>
    </row>
    <row r="567" spans="1:2" ht="12.75">
      <c r="A567" s="9"/>
      <c r="B567" s="9"/>
    </row>
    <row r="568" ht="12.75">
      <c r="A568" s="9"/>
    </row>
    <row r="569" ht="12.75">
      <c r="A569" s="9"/>
    </row>
    <row r="570" spans="1:2" ht="12.75">
      <c r="A570" s="17"/>
      <c r="B570" s="6"/>
    </row>
    <row r="571" spans="1:2" ht="12.75">
      <c r="A571" s="17"/>
      <c r="B571" s="6"/>
    </row>
    <row r="572" ht="12.75">
      <c r="A572" s="9"/>
    </row>
    <row r="573" ht="12.75">
      <c r="A573" s="9"/>
    </row>
    <row r="574" spans="1:2" ht="12.75">
      <c r="A574" s="17"/>
      <c r="B574" s="6"/>
    </row>
    <row r="575" spans="1:2" ht="12.75">
      <c r="A575" s="17"/>
      <c r="B575" s="6"/>
    </row>
    <row r="576" spans="1:2" ht="12.75">
      <c r="A576" s="17"/>
      <c r="B576" s="6"/>
    </row>
    <row r="577" spans="1:2" ht="12.75">
      <c r="A577" s="17"/>
      <c r="B577" s="6"/>
    </row>
    <row r="578" spans="1:2" ht="12.75">
      <c r="A578" s="17"/>
      <c r="B578" s="6"/>
    </row>
    <row r="579" ht="12.75">
      <c r="A579" s="9"/>
    </row>
    <row r="580" ht="12.75">
      <c r="A580" s="9"/>
    </row>
    <row r="581" spans="1:2" ht="12.75">
      <c r="A581" s="17"/>
      <c r="B581" s="6"/>
    </row>
    <row r="582" spans="1:2" ht="12.75">
      <c r="A582" s="17"/>
      <c r="B582" s="6"/>
    </row>
    <row r="583" spans="1:2" ht="12.75">
      <c r="A583" s="17"/>
      <c r="B583" s="6"/>
    </row>
    <row r="584" spans="1:2" ht="12.75">
      <c r="A584" s="17"/>
      <c r="B584" s="6"/>
    </row>
    <row r="585" spans="1:2" ht="12.75">
      <c r="A585" s="17"/>
      <c r="B585" s="6"/>
    </row>
    <row r="586" spans="1:3" ht="12.75">
      <c r="A586" s="12"/>
      <c r="B586" s="9"/>
      <c r="C586" s="104"/>
    </row>
    <row r="587" spans="1:2" ht="12.75">
      <c r="A587" s="17"/>
      <c r="B587" s="6"/>
    </row>
    <row r="588" spans="1:2" ht="12.75">
      <c r="A588" s="9"/>
      <c r="B588" s="9"/>
    </row>
    <row r="589" ht="12.75">
      <c r="A589" s="9"/>
    </row>
    <row r="590" ht="12.75">
      <c r="A590" s="9"/>
    </row>
    <row r="591" spans="1:2" ht="12.75">
      <c r="A591" s="17"/>
      <c r="B591" s="6"/>
    </row>
    <row r="592" spans="1:2" ht="12.75">
      <c r="A592" s="17"/>
      <c r="B592" s="6"/>
    </row>
    <row r="593" ht="12.75">
      <c r="A593" s="9"/>
    </row>
    <row r="594" spans="1:2" ht="12.75">
      <c r="A594" s="17"/>
      <c r="B594" s="6"/>
    </row>
    <row r="595" ht="12.75">
      <c r="A595" s="9"/>
    </row>
    <row r="596" ht="12.75">
      <c r="A596" s="9"/>
    </row>
    <row r="597" spans="1:2" ht="12.75">
      <c r="A597" s="17"/>
      <c r="B597" s="6"/>
    </row>
    <row r="598" spans="1:2" ht="12.75">
      <c r="A598" s="17"/>
      <c r="B598" s="6"/>
    </row>
    <row r="599" ht="12.75">
      <c r="A599" s="9"/>
    </row>
    <row r="600" ht="12.75">
      <c r="A600" s="9"/>
    </row>
    <row r="601" spans="1:2" ht="12.75">
      <c r="A601" s="17"/>
      <c r="B601" s="6"/>
    </row>
    <row r="602" ht="12.75">
      <c r="A602" s="15"/>
    </row>
    <row r="604" spans="1:3" ht="12.75">
      <c r="A604" s="12"/>
      <c r="B604" s="9"/>
      <c r="C604" s="104"/>
    </row>
    <row r="606" spans="1:3" ht="12.75">
      <c r="A606" s="12"/>
      <c r="B606" s="2"/>
      <c r="C606" s="103"/>
    </row>
    <row r="609" spans="1:2" ht="12.75">
      <c r="A609" s="10"/>
      <c r="B609" s="2"/>
    </row>
    <row r="611" spans="1:2" ht="12.75">
      <c r="A611" s="10"/>
      <c r="B611" s="2"/>
    </row>
    <row r="613" spans="1:2" ht="12.75">
      <c r="A613" s="2"/>
      <c r="B613" s="7"/>
    </row>
    <row r="614" spans="1:3" ht="12.75">
      <c r="A614" s="11"/>
      <c r="B614" s="11"/>
      <c r="C614" s="108"/>
    </row>
    <row r="616" spans="1:3" ht="12.75">
      <c r="A616" s="12"/>
      <c r="B616" s="2"/>
      <c r="C616" s="103"/>
    </row>
    <row r="618" spans="1:3" ht="12.75">
      <c r="A618" s="12"/>
      <c r="B618" s="2"/>
      <c r="C618" s="103"/>
    </row>
    <row r="620" spans="1:2" ht="12.75">
      <c r="A620" s="2"/>
      <c r="B620" s="7"/>
    </row>
    <row r="621" spans="1:3" ht="12.75">
      <c r="A621" s="11"/>
      <c r="B621" s="11"/>
      <c r="C621" s="108"/>
    </row>
    <row r="623" spans="1:3" ht="12.75">
      <c r="A623" s="12"/>
      <c r="B623" s="2"/>
      <c r="C623" s="103"/>
    </row>
    <row r="625" spans="1:3" ht="12.75">
      <c r="A625" s="12"/>
      <c r="B625" s="2"/>
      <c r="C625" s="103"/>
    </row>
    <row r="627" spans="1:2" ht="12.75">
      <c r="A627" s="2"/>
      <c r="B627" s="7"/>
    </row>
    <row r="628" spans="1:3" ht="12.75">
      <c r="A628" s="11"/>
      <c r="B628" s="11"/>
      <c r="C628" s="108"/>
    </row>
    <row r="630" spans="1:3" ht="12.75">
      <c r="A630" s="12"/>
      <c r="B630" s="2"/>
      <c r="C630" s="103"/>
    </row>
    <row r="632" spans="1:3" ht="12.75">
      <c r="A632" s="12"/>
      <c r="B632" s="2"/>
      <c r="C632" s="103"/>
    </row>
    <row r="634" spans="1:2" ht="12.75">
      <c r="A634" s="2"/>
      <c r="B634" s="7"/>
    </row>
    <row r="635" spans="1:3" ht="12.75">
      <c r="A635" s="11"/>
      <c r="B635" s="11"/>
      <c r="C635" s="108"/>
    </row>
    <row r="636" spans="1:3" ht="12.75">
      <c r="A636" s="11"/>
      <c r="B636" s="11"/>
      <c r="C636" s="108"/>
    </row>
    <row r="637" spans="1:3" ht="12.75">
      <c r="A637" s="11"/>
      <c r="B637" s="11"/>
      <c r="C637" s="108"/>
    </row>
    <row r="638" spans="1:3" ht="12.75">
      <c r="A638" s="11"/>
      <c r="B638" s="11"/>
      <c r="C638" s="108"/>
    </row>
    <row r="639" spans="1:3" ht="12.75">
      <c r="A639" s="11"/>
      <c r="B639" s="11"/>
      <c r="C639" s="108"/>
    </row>
    <row r="641" spans="1:3" ht="12.75">
      <c r="A641" s="12"/>
      <c r="B641" s="2"/>
      <c r="C641" s="103"/>
    </row>
    <row r="643" spans="1:3" ht="12.75">
      <c r="A643" s="12"/>
      <c r="B643" s="2"/>
      <c r="C643" s="103"/>
    </row>
    <row r="645" spans="1:2" ht="12.75">
      <c r="A645" s="2"/>
      <c r="B645" s="7"/>
    </row>
    <row r="646" spans="1:3" ht="12.75">
      <c r="A646" s="11"/>
      <c r="B646" s="11"/>
      <c r="C646" s="108"/>
    </row>
    <row r="647" spans="1:3" ht="12.75">
      <c r="A647" s="11"/>
      <c r="B647" s="11"/>
      <c r="C647" s="108"/>
    </row>
    <row r="649" spans="1:3" ht="12.75">
      <c r="A649" s="12"/>
      <c r="B649" s="2"/>
      <c r="C649" s="103"/>
    </row>
    <row r="651" spans="1:3" ht="12.75">
      <c r="A651" s="12"/>
      <c r="B651" s="2"/>
      <c r="C651" s="103"/>
    </row>
    <row r="653" spans="1:2" ht="12.75">
      <c r="A653" s="2"/>
      <c r="B653" s="7"/>
    </row>
    <row r="654" spans="1:3" ht="12.75">
      <c r="A654" s="11"/>
      <c r="B654" s="11"/>
      <c r="C654" s="108"/>
    </row>
    <row r="655" spans="1:3" ht="12.75">
      <c r="A655" s="11"/>
      <c r="B655" s="11"/>
      <c r="C655" s="108"/>
    </row>
    <row r="657" spans="1:3" ht="12.75">
      <c r="A657" s="12"/>
      <c r="B657" s="2"/>
      <c r="C657" s="103"/>
    </row>
    <row r="659" spans="1:3" ht="12.75">
      <c r="A659" s="12"/>
      <c r="B659" s="2"/>
      <c r="C659" s="103"/>
    </row>
    <row r="661" spans="1:2" ht="12.75">
      <c r="A661" s="2"/>
      <c r="B661" s="7"/>
    </row>
    <row r="662" spans="1:3" ht="12.75">
      <c r="A662" s="11"/>
      <c r="B662" s="11"/>
      <c r="C662" s="108"/>
    </row>
    <row r="663" spans="1:3" ht="12.75">
      <c r="A663" s="11"/>
      <c r="B663" s="11"/>
      <c r="C663" s="108"/>
    </row>
    <row r="664" spans="1:3" ht="12.75">
      <c r="A664" s="11"/>
      <c r="B664" s="11"/>
      <c r="C664" s="108"/>
    </row>
    <row r="665" spans="1:3" ht="12.75">
      <c r="A665" s="11"/>
      <c r="B665" s="11"/>
      <c r="C665" s="108"/>
    </row>
    <row r="666" spans="1:3" ht="12.75">
      <c r="A666" s="11"/>
      <c r="B666" s="11"/>
      <c r="C666" s="108"/>
    </row>
    <row r="667" spans="1:3" ht="12.75">
      <c r="A667" s="11"/>
      <c r="B667" s="11"/>
      <c r="C667" s="108"/>
    </row>
    <row r="668" spans="1:3" ht="12.75">
      <c r="A668" s="11"/>
      <c r="B668" s="11"/>
      <c r="C668" s="108"/>
    </row>
    <row r="669" spans="1:3" ht="12.75">
      <c r="A669" s="11"/>
      <c r="B669" s="11"/>
      <c r="C669" s="108"/>
    </row>
    <row r="670" spans="1:3" ht="12.75">
      <c r="A670" s="11"/>
      <c r="B670" s="11"/>
      <c r="C670" s="108"/>
    </row>
    <row r="671" spans="1:3" ht="12.75">
      <c r="A671" s="11"/>
      <c r="B671" s="11"/>
      <c r="C671" s="108"/>
    </row>
    <row r="673" spans="1:3" ht="12.75">
      <c r="A673" s="12"/>
      <c r="B673" s="2"/>
      <c r="C673" s="103"/>
    </row>
    <row r="675" spans="1:3" ht="12.75">
      <c r="A675" s="12"/>
      <c r="B675" s="2"/>
      <c r="C675" s="103"/>
    </row>
    <row r="677" spans="1:2" ht="12.75">
      <c r="A677" s="2"/>
      <c r="B677" s="7"/>
    </row>
    <row r="678" spans="1:3" ht="12.75">
      <c r="A678" s="11"/>
      <c r="B678" s="11"/>
      <c r="C678" s="108"/>
    </row>
    <row r="679" spans="1:3" ht="12.75">
      <c r="A679" s="11"/>
      <c r="B679" s="11"/>
      <c r="C679" s="108"/>
    </row>
    <row r="680" spans="1:3" ht="12.75">
      <c r="A680" s="11"/>
      <c r="B680" s="11"/>
      <c r="C680" s="108"/>
    </row>
    <row r="681" spans="1:3" ht="12.75">
      <c r="A681" s="11"/>
      <c r="B681" s="11"/>
      <c r="C681" s="108"/>
    </row>
    <row r="682" spans="1:3" ht="12.75">
      <c r="A682" s="11"/>
      <c r="B682" s="11"/>
      <c r="C682" s="108"/>
    </row>
    <row r="683" spans="1:3" ht="12.75">
      <c r="A683" s="11"/>
      <c r="B683" s="11"/>
      <c r="C683" s="108"/>
    </row>
    <row r="685" spans="1:3" ht="12.75">
      <c r="A685" s="12"/>
      <c r="B685" s="2"/>
      <c r="C685" s="103"/>
    </row>
    <row r="687" spans="1:3" ht="12.75">
      <c r="A687" s="12"/>
      <c r="B687" s="2"/>
      <c r="C687" s="103"/>
    </row>
    <row r="689" spans="1:2" ht="12.75">
      <c r="A689" s="2"/>
      <c r="B689" s="7"/>
    </row>
    <row r="690" spans="1:3" ht="12.75">
      <c r="A690" s="11"/>
      <c r="B690" s="11"/>
      <c r="C690" s="108"/>
    </row>
    <row r="691" spans="1:3" ht="12.75">
      <c r="A691" s="11"/>
      <c r="B691" s="11"/>
      <c r="C691" s="108"/>
    </row>
    <row r="692" spans="1:3" ht="12.75">
      <c r="A692" s="11"/>
      <c r="B692" s="11"/>
      <c r="C692" s="108"/>
    </row>
    <row r="695" spans="1:3" ht="12.75">
      <c r="A695" s="12"/>
      <c r="B695" s="2"/>
      <c r="C695" s="103"/>
    </row>
    <row r="697" spans="1:3" ht="12.75">
      <c r="A697" s="12"/>
      <c r="B697" s="2"/>
      <c r="C697" s="103"/>
    </row>
    <row r="699" spans="1:2" ht="12.75">
      <c r="A699" s="2"/>
      <c r="B699" s="7"/>
    </row>
    <row r="700" spans="1:3" ht="12.75">
      <c r="A700" s="11"/>
      <c r="B700" s="11"/>
      <c r="C700" s="108"/>
    </row>
    <row r="702" spans="1:3" ht="12.75">
      <c r="A702" s="12"/>
      <c r="B702" s="2"/>
      <c r="C702" s="103"/>
    </row>
    <row r="704" spans="1:3" ht="12.75">
      <c r="A704" s="12"/>
      <c r="B704" s="2"/>
      <c r="C704" s="103"/>
    </row>
    <row r="706" spans="1:2" ht="12.75">
      <c r="A706" s="2"/>
      <c r="B706" s="7"/>
    </row>
    <row r="707" spans="1:3" ht="12.75">
      <c r="A707" s="11"/>
      <c r="B707" s="11"/>
      <c r="C707" s="108"/>
    </row>
    <row r="708" spans="1:3" ht="12.75">
      <c r="A708" s="11"/>
      <c r="B708" s="11"/>
      <c r="C708" s="108"/>
    </row>
    <row r="710" spans="1:3" ht="12.75">
      <c r="A710" s="12"/>
      <c r="B710" s="2"/>
      <c r="C710" s="103"/>
    </row>
    <row r="712" spans="1:3" ht="12.75">
      <c r="A712" s="12"/>
      <c r="B712" s="2"/>
      <c r="C712" s="103"/>
    </row>
    <row r="714" spans="1:2" ht="12.75">
      <c r="A714" s="2"/>
      <c r="B714" s="7"/>
    </row>
    <row r="715" spans="1:3" ht="12.75">
      <c r="A715" s="11"/>
      <c r="B715" s="11"/>
      <c r="C715" s="108"/>
    </row>
    <row r="716" spans="1:3" ht="12.75">
      <c r="A716" s="11"/>
      <c r="B716" s="11"/>
      <c r="C716" s="108"/>
    </row>
    <row r="717" spans="1:3" ht="12.75">
      <c r="A717" s="11"/>
      <c r="B717" s="11"/>
      <c r="C717" s="108"/>
    </row>
    <row r="718" spans="1:3" ht="12.75">
      <c r="A718" s="11"/>
      <c r="B718" s="11"/>
      <c r="C718" s="108"/>
    </row>
    <row r="719" spans="1:3" ht="12.75">
      <c r="A719" s="11"/>
      <c r="B719" s="11"/>
      <c r="C719" s="108"/>
    </row>
    <row r="720" spans="1:3" ht="12.75">
      <c r="A720" s="11"/>
      <c r="B720" s="11"/>
      <c r="C720" s="108"/>
    </row>
    <row r="721" spans="1:3" ht="12.75">
      <c r="A721" s="11"/>
      <c r="B721" s="11"/>
      <c r="C721" s="108"/>
    </row>
    <row r="722" spans="1:3" ht="12.75">
      <c r="A722" s="11"/>
      <c r="B722" s="11"/>
      <c r="C722" s="108"/>
    </row>
    <row r="723" spans="1:3" ht="12.75">
      <c r="A723" s="11"/>
      <c r="B723" s="11"/>
      <c r="C723" s="108"/>
    </row>
    <row r="724" spans="1:3" ht="12.75">
      <c r="A724" s="11"/>
      <c r="B724" s="11"/>
      <c r="C724" s="108"/>
    </row>
    <row r="725" spans="1:3" ht="12.75">
      <c r="A725" s="11"/>
      <c r="B725" s="11"/>
      <c r="C725" s="108"/>
    </row>
    <row r="728" spans="1:3" ht="12.75">
      <c r="A728" s="12"/>
      <c r="B728" s="2"/>
      <c r="C728" s="103"/>
    </row>
    <row r="730" spans="1:3" ht="12.75">
      <c r="A730" s="12"/>
      <c r="B730" s="2"/>
      <c r="C730" s="103"/>
    </row>
  </sheetData>
  <sheetProtection/>
  <mergeCells count="1">
    <mergeCell ref="A1:E1"/>
  </mergeCells>
  <printOptions horizontalCentered="1"/>
  <pageMargins left="0.2362204724409449" right="0.2362204724409449" top="0.4330708661417323" bottom="0.6299212598425197" header="0.5118110236220472" footer="0.31496062992125984"/>
  <pageSetup firstPageNumber="456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2010-05-03T11:09:36Z</cp:lastPrinted>
  <dcterms:created xsi:type="dcterms:W3CDTF">2001-11-29T15:00:47Z</dcterms:created>
  <dcterms:modified xsi:type="dcterms:W3CDTF">2010-05-03T11:10:04Z</dcterms:modified>
  <cp:category/>
  <cp:version/>
  <cp:contentType/>
  <cp:contentStatus/>
</cp:coreProperties>
</file>