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3"/>
  </bookViews>
  <sheets>
    <sheet name="bilanca" sheetId="1" r:id="rId1"/>
    <sheet name="prihodi" sheetId="2" r:id="rId2"/>
    <sheet name="rashodi" sheetId="3" r:id="rId3"/>
    <sheet name="račun financiranja" sheetId="4" r:id="rId4"/>
    <sheet name="posebni dio" sheetId="5" r:id="rId5"/>
  </sheets>
  <definedNames>
    <definedName name="_xlnm.Print_Titles" localSheetId="4">'posebni dio'!$2:$2</definedName>
    <definedName name="_xlnm.Print_Titles" localSheetId="1">'prihodi'!$3:$3</definedName>
    <definedName name="_xlnm.Print_Titles" localSheetId="3">'račun financiranja'!$2:$2</definedName>
    <definedName name="_xlnm.Print_Titles" localSheetId="2">'rashodi'!$2:$3</definedName>
    <definedName name="_xlnm.Print_Area" localSheetId="0">'bilanca'!$A$1:$G$20</definedName>
    <definedName name="_xlnm.Print_Area" localSheetId="4">'posebni dio'!$A$1:$C$60</definedName>
    <definedName name="_xlnm.Print_Area" localSheetId="1">'prihodi'!$A$1:$F$21</definedName>
    <definedName name="_xlnm.Print_Area" localSheetId="3">'račun financiranja'!$A$1:$F$22</definedName>
    <definedName name="_xlnm.Print_Area" localSheetId="2">'rashodi'!$A$1:$F$57</definedName>
  </definedNames>
  <calcPr fullCalcOnLoad="1"/>
</workbook>
</file>

<file path=xl/sharedStrings.xml><?xml version="1.0" encoding="utf-8"?>
<sst xmlns="http://schemas.openxmlformats.org/spreadsheetml/2006/main" count="199" uniqueCount="134">
  <si>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</si>
  <si>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</si>
  <si>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</si>
  <si>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</si>
  <si>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</si>
  <si>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</si>
  <si>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</si>
  <si>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</si>
  <si>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</si>
  <si>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</si>
  <si>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</si>
  <si>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</si>
  <si>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</si>
  <si>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</si>
  <si>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</si>
  <si>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 xml:space="preserve">Kamate za primljene zajmove </t>
  </si>
  <si>
    <t>Financijski rashodi</t>
  </si>
  <si>
    <t>Rashodi za nabavu proizvedene dugotrajne imovine</t>
  </si>
  <si>
    <t>Građevinski objekti</t>
  </si>
  <si>
    <t>4212</t>
  </si>
  <si>
    <t xml:space="preserve">Poslovni objekti </t>
  </si>
  <si>
    <t>4221</t>
  </si>
  <si>
    <t>Uredska oprema i namještaj</t>
  </si>
  <si>
    <t>4222</t>
  </si>
  <si>
    <t>Komunikacijska oprema</t>
  </si>
  <si>
    <t>Postrojenja i oprema</t>
  </si>
  <si>
    <t>Prijevozna sredstva</t>
  </si>
  <si>
    <t>Prijevozna sredstva u cestovnom prometu</t>
  </si>
  <si>
    <t>4231</t>
  </si>
  <si>
    <t>PRIMICI OD FINANCIJSKE IMOVINE I ZADUŽIVANJA</t>
  </si>
  <si>
    <t>Primici od prodaje dionica i udjela u glavnici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</si>
  <si>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</si>
  <si>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</si>
  <si>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</si>
  <si>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</si>
  <si>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</si>
  <si>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</si>
  <si>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</si>
  <si>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</si>
  <si>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</si>
  <si>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>Prihodi od pozitivnih tečajnih razlika</t>
  </si>
  <si>
    <t>Prihodi od dividendi</t>
  </si>
  <si>
    <t>Naziv prihoda</t>
  </si>
  <si>
    <t>B. RAČUN FINANCIRANJA</t>
  </si>
  <si>
    <t>Ostali prihodi od financijske imovine</t>
  </si>
  <si>
    <t>Prihodi od nefinancijske imovine</t>
  </si>
  <si>
    <t>Prihodi od zakupa i iznajmljivanja imovine</t>
  </si>
  <si>
    <t>PRIHODI OD PRODAJE NEFINANCIJSKE IMOVINE</t>
  </si>
  <si>
    <t>Prihodi od prodaje građevinskih objekata</t>
  </si>
  <si>
    <t>Poslovni objekti</t>
  </si>
  <si>
    <t>Prihodi od prodaje proizvedene dugotrajne imovine</t>
  </si>
  <si>
    <t>RASHODI POSLOVANJA</t>
  </si>
  <si>
    <t>Rashodi za zaposlene</t>
  </si>
  <si>
    <t>Plaće</t>
  </si>
  <si>
    <t>Plaće za redovan rad</t>
  </si>
  <si>
    <t>Ostali rashodi za zaposlene</t>
  </si>
  <si>
    <t>Doprinosi na plaće</t>
  </si>
  <si>
    <t>Doprinosi za zdravstveno osiguranje osiguranje</t>
  </si>
  <si>
    <t>Doprinosi za zapošljavanje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</si>
  <si>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</si>
  <si>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</si>
  <si>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</si>
  <si>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</si>
  <si>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</si>
  <si>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</si>
  <si>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</si>
  <si>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</si>
  <si>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</si>
  <si>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</si>
  <si>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Ostale usluge</t>
  </si>
  <si>
    <t>3423</t>
  </si>
  <si>
    <t>Ostali nespomenuti rashodi poslovanja</t>
  </si>
  <si>
    <t>Premije i osiguranja</t>
  </si>
  <si>
    <t>Reprezentacija</t>
  </si>
  <si>
    <t>Članarine</t>
  </si>
  <si>
    <t>Tuzemne</t>
  </si>
  <si>
    <t>Inozenmne</t>
  </si>
  <si>
    <t>RASHODI ZA NABAVU NEFINANCIJSKE IMOVINE</t>
  </si>
  <si>
    <t>Izdaci za otplatu glavnice primljenih zajmova</t>
  </si>
  <si>
    <t>Otplata glavnice primljenih zajmova od banaka i ostalih financijskih institucija izvan javnog sektora</t>
  </si>
  <si>
    <t>Otplata glavnice primljenih zajmova od tuzemnih banaka i ostalih financijskih institucija izvan javnog sektora</t>
  </si>
  <si>
    <t xml:space="preserve">Otplata glavnice primljenih zajmova od inozemnih banaka i ostalih financijskih institucija </t>
  </si>
  <si>
    <t>NETO FINANCIRANJE</t>
  </si>
  <si>
    <t>Naziv rashoda</t>
  </si>
  <si>
    <t>Kamate za primljene zajmove od banaka i ostalih financijskih institucija izvan javnog sektora</t>
  </si>
  <si>
    <t>Ostali financijski rashodi</t>
  </si>
  <si>
    <t>Bankarske usluge i usluge platnog prometa</t>
  </si>
  <si>
    <t>Negativne tečajne razlike i valutna klauzula</t>
  </si>
  <si>
    <t>Zatezne kamate</t>
  </si>
  <si>
    <t>VIŠAK / MANJAK + NETO FINANCIRANJE</t>
  </si>
  <si>
    <t>A1000</t>
  </si>
  <si>
    <t>Šifra</t>
  </si>
  <si>
    <t>Naziv</t>
  </si>
  <si>
    <t xml:space="preserve">ADMINISTRACIJA I UPRAVLJANJE  </t>
  </si>
  <si>
    <t>K2000</t>
  </si>
  <si>
    <t>OPREMANJE</t>
  </si>
  <si>
    <t>K2002</t>
  </si>
  <si>
    <t>OBNOVA VOZNOG PARKA</t>
  </si>
  <si>
    <t>SERVISIRANJE UNUTARNJEG DUGA</t>
  </si>
  <si>
    <t>ZAJMOVI OD TUZEMNIH BANAKA I OSTALIH FINANCIJSKIH INSTITUCIJA IZVAN JAVNOG SEKTORA</t>
  </si>
  <si>
    <t>A1002</t>
  </si>
  <si>
    <t>K2003</t>
  </si>
  <si>
    <t>POSLOVNE ZGRADE</t>
  </si>
  <si>
    <t>SERVISIRANJE VANJSKOG DUGA</t>
  </si>
  <si>
    <t>ZAJMOVI OD INOZEMNIH BANAKA I OSTALIH FINANCIJSKIH INSTITUCIJA IZVAN JAVNOG SEKTORA</t>
  </si>
  <si>
    <t>I. OPĆI DIO</t>
  </si>
  <si>
    <t>II. POSEBNI DIO</t>
  </si>
  <si>
    <t>Primici od prodaje dionica i udjela u glavnici trgovačkih društava izvan javnog sektora</t>
  </si>
  <si>
    <t>Dionice i udjeli u glavnici tuzemnih trgovačkih društava izvan javnog sektora</t>
  </si>
  <si>
    <t>RASHODI  POSLOVANJA</t>
  </si>
  <si>
    <t>PRIHODI POSLOVANJA I PRIHODI OD PRODAJE NEFINANCIJSKE IMOVINE</t>
  </si>
  <si>
    <t>RASHODI POSLOVANJA I RASHODI ZA NABAVU NEFINANCIJSKE IMOVINE</t>
  </si>
  <si>
    <t>ADMINISTRATIVNO UPRAVLJANJE I OPREMANJE</t>
  </si>
  <si>
    <t>HRVATSKI FOND ZA PRIVATIZACIJU</t>
  </si>
  <si>
    <t>Uređaji, strojevi i oprema za ostale namjene</t>
  </si>
  <si>
    <t>Primljene otplate (povrati) glavnice danih zajmova</t>
  </si>
  <si>
    <t>Primici (povrati) glavnice zajmova danih trgovačkim društvima, obrtnicima, malim i srednjim poduzetnicima izvan javnog sektora</t>
  </si>
  <si>
    <t>Povrat zajmova danih tuzemnim trgovačkim društvima, obrtnicima, malim i srednjim poduzetnicima izvan javnog sektora</t>
  </si>
  <si>
    <t>Primici od zaduživanja</t>
  </si>
  <si>
    <t>Primljeni zajmovi od banaka i ostalih financijskih institucija izvan javnog sektora</t>
  </si>
  <si>
    <t>Primljeni zajmovi od tuzemnih banaka i ostalih financijskih institucija izvan javnog sektora</t>
  </si>
  <si>
    <t>Izdaci za dane zajmove</t>
  </si>
  <si>
    <t>Izdaci za dane zajmove trgovačkim društvima, obrtnicima, malom i srednjem poduzetništvu izvan javnog sektora</t>
  </si>
  <si>
    <t>Dani zajmovi tuzemnim trgovačkim društvima, obrtnicima, malom i srednjem poduzetništvu izvan javnog sektora</t>
  </si>
  <si>
    <t>DANI ZAJMOVI</t>
  </si>
  <si>
    <t>Dani zajmovi tuzemnin trgovačkim društvima, obrtnicima, malom i srednjem poduzetništvu izvan javnog sektora</t>
  </si>
  <si>
    <t>Prihodi od prodaje neproizvodne imovine</t>
  </si>
  <si>
    <t>Prihodi od materijalne imovine-prirodnih bogatstva</t>
  </si>
  <si>
    <t>Zemljište</t>
  </si>
  <si>
    <t>05</t>
  </si>
  <si>
    <t>A1001</t>
  </si>
  <si>
    <t>A1003</t>
  </si>
  <si>
    <t xml:space="preserve">   FINANCIJSKI PLAN HRVATSKOG FONDA ZA PRIVATIZACIJU ZA 2009. GODINU                                                                                                                                                                                        </t>
  </si>
  <si>
    <t>Plan za 2009.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</si>
</sst>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#,##0.0"/>
  </numFmts>
  <fonts count="3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color indexed="48"/>
      <name val="Bookman Old Style"/>
      <family val="1"/>
    </font>
    <font>
      <sz val="10"/>
      <color indexed="48"/>
      <name val="Bookman Old Style"/>
      <family val="1"/>
    </font>
    <font>
      <b/>
      <sz val="14"/>
      <color indexed="48"/>
      <name val="Bookman Old Style"/>
      <family val="1"/>
    </font>
    <font>
      <sz val="14"/>
      <color indexed="48"/>
      <name val="Bookman Old Style"/>
      <family val="1"/>
    </font>
    <font>
      <sz val="12"/>
      <color indexed="48"/>
      <name val="Bookman Old Style"/>
      <family val="1"/>
    </font>
    <font>
      <b/>
      <sz val="10"/>
      <color indexed="48"/>
      <name val="Bookman Old Style"/>
      <family val="1"/>
    </font>
    <font>
      <b/>
      <sz val="9.85"/>
      <color indexed="48"/>
      <name val="Bookman Old Style"/>
      <family val="1"/>
    </font>
    <font>
      <sz val="11"/>
      <color indexed="48"/>
      <name val="Bookman Old Style"/>
      <family val="1"/>
    </font>
    <font>
      <b/>
      <sz val="11"/>
      <color indexed="48"/>
      <name val="Bookman Old Style"/>
      <family val="1"/>
    </font>
    <font>
      <sz val="9.85"/>
      <color indexed="48"/>
      <name val="Bookman Old Style"/>
      <family val="1"/>
    </font>
    <font>
      <i/>
      <sz val="9.85"/>
      <color indexed="48"/>
      <name val="Bookman Old Style"/>
      <family val="1"/>
    </font>
    <font>
      <b/>
      <i/>
      <sz val="9.85"/>
      <color indexed="48"/>
      <name val="Bookman Old Style"/>
      <family val="1"/>
    </font>
    <font>
      <i/>
      <sz val="10"/>
      <color indexed="48"/>
      <name val="Bookman Old Style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.85"/>
      <name val="Times New Roman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9.85"/>
      <name val="Bookman Old Style"/>
      <family val="1"/>
    </font>
    <font>
      <b/>
      <sz val="12"/>
      <color indexed="8"/>
      <name val="Times New Roman"/>
      <family val="1"/>
    </font>
    <font>
      <sz val="12"/>
      <color indexed="8"/>
      <name val="MS Sans Serif"/>
      <family val="0"/>
    </font>
    <font>
      <sz val="12"/>
      <color indexed="8"/>
      <name val="Times New Roman"/>
      <family val="1"/>
    </font>
    <font>
      <sz val="9.85"/>
      <name val="Times New Roman"/>
      <family val="1"/>
    </font>
    <font>
      <i/>
      <sz val="9.85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0"/>
    </font>
    <font>
      <sz val="14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9">
    <xf numFmtId="0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3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Border="1" applyAlignment="1" quotePrefix="1">
      <alignment horizontal="left" vertical="center"/>
    </xf>
    <xf numFmtId="0" fontId="12" fillId="0" borderId="0" xfId="0" applyNumberFormat="1" applyFont="1" applyFill="1" applyBorder="1" applyAlignment="1" applyProtection="1">
      <alignment wrapText="1"/>
      <protection/>
    </xf>
    <xf numFmtId="0" fontId="13" fillId="0" borderId="0" xfId="0" applyFont="1" applyBorder="1" applyAlignment="1" quotePrefix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 quotePrefix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 quotePrefix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NumberFormat="1" applyFont="1" applyFill="1" applyBorder="1" applyAlignment="1" applyProtection="1" quotePrefix="1">
      <alignment horizontal="center"/>
      <protection/>
    </xf>
    <xf numFmtId="0" fontId="11" fillId="0" borderId="0" xfId="0" applyFont="1" applyBorder="1" applyAlignment="1" quotePrefix="1">
      <alignment horizontal="center" vertical="center" wrapText="1"/>
    </xf>
    <xf numFmtId="0" fontId="6" fillId="0" borderId="0" xfId="0" applyNumberFormat="1" applyFont="1" applyFill="1" applyBorder="1" applyAlignment="1" applyProtection="1" quotePrefix="1">
      <alignment horizontal="center"/>
      <protection/>
    </xf>
    <xf numFmtId="0" fontId="11" fillId="0" borderId="1" xfId="0" applyFont="1" applyBorder="1" applyAlignment="1" quotePrefix="1">
      <alignment horizontal="left" vertical="center" wrapText="1"/>
    </xf>
    <xf numFmtId="0" fontId="11" fillId="0" borderId="1" xfId="0" applyFont="1" applyBorder="1" applyAlignment="1" quotePrefix="1">
      <alignment horizontal="center"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 quotePrefix="1">
      <alignment horizontal="left" wrapText="1"/>
      <protection/>
    </xf>
    <xf numFmtId="3" fontId="17" fillId="0" borderId="0" xfId="0" applyNumberFormat="1" applyFont="1" applyFill="1" applyBorder="1" applyAlignment="1" applyProtection="1">
      <alignment wrapText="1"/>
      <protection/>
    </xf>
    <xf numFmtId="3" fontId="10" fillId="0" borderId="0" xfId="0" applyNumberFormat="1" applyFont="1" applyFill="1" applyBorder="1" applyAlignment="1" applyProtection="1" quotePrefix="1">
      <alignment horizontal="left" wrapText="1"/>
      <protection/>
    </xf>
    <xf numFmtId="0" fontId="11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 quotePrefix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 quotePrefix="1">
      <alignment horizontal="left" wrapText="1"/>
      <protection/>
    </xf>
    <xf numFmtId="0" fontId="13" fillId="0" borderId="0" xfId="0" applyFont="1" applyBorder="1" applyAlignment="1" quotePrefix="1">
      <alignment horizontal="left" vertical="center" wrapText="1"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0" fontId="21" fillId="0" borderId="2" xfId="0" applyFont="1" applyBorder="1" applyAlignment="1" quotePrefix="1">
      <alignment horizontal="left" vertical="center" wrapText="1"/>
    </xf>
    <xf numFmtId="0" fontId="21" fillId="0" borderId="1" xfId="0" applyFont="1" applyBorder="1" applyAlignment="1" quotePrefix="1">
      <alignment horizontal="left" vertical="center" wrapText="1"/>
    </xf>
    <xf numFmtId="0" fontId="21" fillId="0" borderId="1" xfId="0" applyFont="1" applyBorder="1" applyAlignment="1" quotePrefix="1">
      <alignment horizontal="center" vertical="center" wrapText="1"/>
    </xf>
    <xf numFmtId="0" fontId="21" fillId="0" borderId="1" xfId="0" applyNumberFormat="1" applyFont="1" applyFill="1" applyBorder="1" applyAlignment="1" applyProtection="1" quotePrefix="1">
      <alignment horizontal="left" vertical="center" wrapText="1"/>
      <protection/>
    </xf>
    <xf numFmtId="0" fontId="21" fillId="0" borderId="1" xfId="0" applyFont="1" applyBorder="1" applyAlignment="1">
      <alignment horizontal="right" vertical="center" wrapText="1"/>
    </xf>
    <xf numFmtId="0" fontId="6" fillId="2" borderId="0" xfId="0" applyNumberFormat="1" applyFont="1" applyFill="1" applyBorder="1" applyAlignment="1" applyProtection="1">
      <alignment wrapText="1"/>
      <protection/>
    </xf>
    <xf numFmtId="0" fontId="24" fillId="2" borderId="1" xfId="0" applyFont="1" applyFill="1" applyBorder="1" applyAlignment="1" quotePrefix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  <protection/>
    </xf>
    <xf numFmtId="3" fontId="20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 vertical="top"/>
      <protection/>
    </xf>
    <xf numFmtId="0" fontId="24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3" fontId="20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 quotePrefix="1">
      <alignment horizontal="left" vertical="center" wrapText="1"/>
    </xf>
    <xf numFmtId="3" fontId="20" fillId="0" borderId="0" xfId="0" applyNumberFormat="1" applyFont="1" applyFill="1" applyBorder="1" applyAlignment="1" applyProtection="1" quotePrefix="1">
      <alignment horizontal="left" wrapText="1"/>
      <protection/>
    </xf>
    <xf numFmtId="3" fontId="33" fillId="0" borderId="0" xfId="0" applyNumberFormat="1" applyFont="1" applyFill="1" applyBorder="1" applyAlignment="1" applyProtection="1">
      <alignment wrapText="1"/>
      <protection/>
    </xf>
    <xf numFmtId="0" fontId="34" fillId="0" borderId="1" xfId="0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3" fontId="24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24" fillId="0" borderId="0" xfId="0" applyFont="1" applyBorder="1" applyAlignment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24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/>
    </xf>
    <xf numFmtId="0" fontId="24" fillId="0" borderId="0" xfId="0" applyFont="1" applyAlignment="1">
      <alignment vertical="center" wrapText="1"/>
    </xf>
    <xf numFmtId="3" fontId="31" fillId="0" borderId="0" xfId="0" applyNumberFormat="1" applyFont="1" applyAlignment="1">
      <alignment horizontal="right" vertical="center"/>
    </xf>
    <xf numFmtId="3" fontId="24" fillId="0" borderId="0" xfId="0" applyNumberFormat="1" applyFont="1" applyAlignment="1">
      <alignment horizontal="right" vertical="center"/>
    </xf>
    <xf numFmtId="0" fontId="24" fillId="0" borderId="3" xfId="0" applyFont="1" applyAlignment="1">
      <alignment vertical="center"/>
    </xf>
    <xf numFmtId="3" fontId="31" fillId="0" borderId="0" xfId="0" applyNumberFormat="1" applyFont="1" applyAlignment="1">
      <alignment vertical="center"/>
    </xf>
    <xf numFmtId="0" fontId="31" fillId="0" borderId="0" xfId="0" applyFont="1" applyAlignment="1" quotePrefix="1">
      <alignment horizontal="left" vertical="center" wrapText="1"/>
    </xf>
    <xf numFmtId="0" fontId="32" fillId="0" borderId="0" xfId="0" applyFont="1" applyAlignment="1" quotePrefix="1">
      <alignment horizontal="left" vertical="center"/>
    </xf>
    <xf numFmtId="0" fontId="24" fillId="0" borderId="0" xfId="0" applyFont="1" applyAlignment="1" quotePrefix="1">
      <alignment horizontal="left" vertical="center"/>
    </xf>
    <xf numFmtId="0" fontId="24" fillId="0" borderId="0" xfId="0" applyFont="1" applyAlignment="1" quotePrefix="1">
      <alignment horizontal="left" vertical="center" wrapText="1"/>
    </xf>
    <xf numFmtId="0" fontId="24" fillId="0" borderId="3" xfId="0" applyFont="1" applyAlignment="1" quotePrefix="1">
      <alignment horizontal="left" vertical="center"/>
    </xf>
    <xf numFmtId="0" fontId="32" fillId="0" borderId="0" xfId="0" applyFont="1" applyAlignment="1" quotePrefix="1">
      <alignment horizontal="left" vertical="center" wrapText="1"/>
    </xf>
    <xf numFmtId="0" fontId="33" fillId="0" borderId="0" xfId="0" applyNumberFormat="1" applyFont="1" applyFill="1" applyBorder="1" applyAlignment="1" applyProtection="1" quotePrefix="1">
      <alignment horizontal="left"/>
      <protection/>
    </xf>
    <xf numFmtId="0" fontId="20" fillId="0" borderId="0" xfId="0" applyNumberFormat="1" applyFont="1" applyFill="1" applyBorder="1" applyAlignment="1" applyProtection="1" quotePrefix="1">
      <alignment horizontal="left"/>
      <protection/>
    </xf>
    <xf numFmtId="0" fontId="20" fillId="0" borderId="0" xfId="0" applyNumberFormat="1" applyFont="1" applyFill="1" applyBorder="1" applyAlignment="1" applyProtection="1" quotePrefix="1">
      <alignment horizontal="left" wrapText="1"/>
      <protection/>
    </xf>
    <xf numFmtId="0" fontId="31" fillId="0" borderId="0" xfId="0" applyFont="1" applyAlignment="1" quotePrefix="1">
      <alignment horizontal="left" vertical="center"/>
    </xf>
    <xf numFmtId="0" fontId="24" fillId="0" borderId="0" xfId="0" applyFont="1" applyAlignment="1">
      <alignment horizontal="left" vertical="center"/>
    </xf>
    <xf numFmtId="0" fontId="34" fillId="0" borderId="4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8" fillId="0" borderId="5" xfId="0" applyNumberFormat="1" applyFont="1" applyFill="1" applyBorder="1" applyAlignment="1" applyProtection="1" quotePrefix="1">
      <alignment horizontal="left" vertical="center" wrapText="1"/>
      <protection/>
    </xf>
    <xf numFmtId="0" fontId="19" fillId="0" borderId="5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6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6" xfId="0" applyNumberFormat="1" applyFont="1" applyFill="1" applyBorder="1" applyAlignment="1" applyProtection="1">
      <alignment wrapText="1"/>
      <protection/>
    </xf>
    <xf numFmtId="0" fontId="20" fillId="0" borderId="6" xfId="0" applyNumberFormat="1" applyFont="1" applyFill="1" applyBorder="1" applyAlignment="1" applyProtection="1">
      <alignment horizontal="center" wrapText="1"/>
      <protection/>
    </xf>
    <xf numFmtId="0" fontId="22" fillId="0" borderId="6" xfId="0" applyNumberFormat="1" applyFont="1" applyFill="1" applyBorder="1" applyAlignment="1" applyProtection="1" quotePrefix="1">
      <alignment horizontal="left" wrapText="1"/>
      <protection/>
    </xf>
    <xf numFmtId="3" fontId="22" fillId="0" borderId="6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22" fillId="0" borderId="0" xfId="0" applyNumberFormat="1" applyFont="1" applyFill="1" applyBorder="1" applyAlignment="1" applyProtection="1">
      <alignment horizontal="left" wrapText="1"/>
      <protection/>
    </xf>
    <xf numFmtId="3" fontId="22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 wrapText="1"/>
      <protection/>
    </xf>
    <xf numFmtId="0" fontId="24" fillId="2" borderId="1" xfId="0" applyFont="1" applyFill="1" applyBorder="1" applyAlignment="1" quotePrefix="1">
      <alignment horizontal="left" vertical="center" wrapText="1"/>
    </xf>
    <xf numFmtId="0" fontId="22" fillId="2" borderId="1" xfId="0" applyNumberFormat="1" applyFont="1" applyFill="1" applyBorder="1" applyAlignment="1" applyProtection="1" quotePrefix="1">
      <alignment horizontal="center" vertical="center" wrapText="1"/>
      <protection/>
    </xf>
    <xf numFmtId="0" fontId="22" fillId="0" borderId="6" xfId="0" applyNumberFormat="1" applyFont="1" applyFill="1" applyBorder="1" applyAlignment="1" applyProtection="1">
      <alignment/>
      <protection/>
    </xf>
    <xf numFmtId="3" fontId="22" fillId="0" borderId="6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 horizontal="right" vertical="top"/>
    </xf>
    <xf numFmtId="0" fontId="31" fillId="0" borderId="0" xfId="0" applyFont="1" applyBorder="1" applyAlignment="1">
      <alignment horizontal="right" vertical="top"/>
    </xf>
    <xf numFmtId="0" fontId="24" fillId="0" borderId="0" xfId="0" applyFont="1" applyBorder="1" applyAlignment="1">
      <alignment vertical="center" wrapText="1"/>
    </xf>
    <xf numFmtId="0" fontId="31" fillId="0" borderId="0" xfId="0" applyFont="1" applyBorder="1" applyAlignment="1" quotePrefix="1">
      <alignment horizontal="right" vertical="top"/>
    </xf>
    <xf numFmtId="0" fontId="24" fillId="0" borderId="0" xfId="0" applyFont="1" applyBorder="1" applyAlignment="1" quotePrefix="1">
      <alignment horizontal="left" vertical="center" wrapText="1"/>
    </xf>
    <xf numFmtId="0" fontId="32" fillId="0" borderId="0" xfId="0" applyFont="1" applyBorder="1" applyAlignment="1">
      <alignment horizontal="right" vertical="top"/>
    </xf>
    <xf numFmtId="0" fontId="20" fillId="0" borderId="0" xfId="0" applyNumberFormat="1" applyFont="1" applyFill="1" applyBorder="1" applyAlignment="1" applyProtection="1" quotePrefix="1">
      <alignment horizontal="right" vertical="top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27" fillId="0" borderId="0" xfId="0" applyFont="1" applyBorder="1" applyAlignment="1" quotePrefix="1">
      <alignment horizontal="right" vertical="top"/>
    </xf>
    <xf numFmtId="0" fontId="27" fillId="0" borderId="0" xfId="0" applyFont="1" applyBorder="1" applyAlignment="1" quotePrefix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 quotePrefix="1">
      <alignment horizontal="left"/>
    </xf>
    <xf numFmtId="0" fontId="24" fillId="2" borderId="6" xfId="0" applyFont="1" applyFill="1" applyBorder="1" applyAlignment="1" quotePrefix="1">
      <alignment horizontal="center" vertical="center" wrapText="1"/>
    </xf>
    <xf numFmtId="0" fontId="22" fillId="2" borderId="6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6" xfId="0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 quotePrefix="1">
      <alignment/>
    </xf>
    <xf numFmtId="0" fontId="21" fillId="0" borderId="6" xfId="0" applyNumberFormat="1" applyFont="1" applyFill="1" applyBorder="1" applyAlignment="1" applyProtection="1">
      <alignment/>
      <protection/>
    </xf>
    <xf numFmtId="0" fontId="22" fillId="0" borderId="6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2" fillId="0" borderId="0" xfId="0" applyNumberFormat="1" applyFont="1" applyFill="1" applyBorder="1" applyAlignment="1" applyProtection="1" quotePrefix="1">
      <alignment horizontal="left"/>
      <protection/>
    </xf>
    <xf numFmtId="0" fontId="22" fillId="2" borderId="1" xfId="0" applyNumberFormat="1" applyFont="1" applyFill="1" applyBorder="1" applyAlignment="1" applyProtection="1" quotePrefix="1">
      <alignment horizontal="left" vertical="center" wrapText="1"/>
      <protection/>
    </xf>
    <xf numFmtId="0" fontId="22" fillId="0" borderId="6" xfId="0" applyNumberFormat="1" applyFont="1" applyFill="1" applyBorder="1" applyAlignment="1" applyProtection="1" quotePrefix="1">
      <alignment/>
      <protection/>
    </xf>
    <xf numFmtId="0" fontId="3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 horizontal="left" wrapText="1"/>
      <protection/>
    </xf>
    <xf numFmtId="0" fontId="24" fillId="0" borderId="0" xfId="0" applyFont="1" applyBorder="1" applyAlignment="1">
      <alignment vertical="top"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 quotePrefix="1">
      <alignment horizontal="center"/>
      <protection/>
    </xf>
    <xf numFmtId="0" fontId="31" fillId="0" borderId="0" xfId="0" applyFont="1" applyBorder="1" applyAlignment="1" quotePrefix="1">
      <alignment horizontal="center" vertical="top"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172" fontId="35" fillId="2" borderId="1" xfId="0" applyFont="1" applyFill="1" applyBorder="1" applyAlignment="1">
      <alignment horizontal="left" vertical="center" wrapText="1"/>
    </xf>
    <xf numFmtId="0" fontId="35" fillId="2" borderId="1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 quotePrefix="1">
      <alignment horizontal="left" vertical="center"/>
    </xf>
    <xf numFmtId="3" fontId="20" fillId="0" borderId="0" xfId="0" applyNumberFormat="1" applyFont="1" applyFill="1" applyBorder="1" applyAlignment="1" applyProtection="1" quotePrefix="1">
      <alignment horizontal="left"/>
      <protection/>
    </xf>
    <xf numFmtId="3" fontId="20" fillId="0" borderId="0" xfId="0" applyNumberFormat="1" applyFont="1" applyFill="1" applyBorder="1" applyAlignment="1" applyProtection="1">
      <alignment horizontal="left"/>
      <protection/>
    </xf>
    <xf numFmtId="0" fontId="23" fillId="0" borderId="1" xfId="0" applyFont="1" applyBorder="1" applyAlignment="1">
      <alignment horizontal="right"/>
    </xf>
    <xf numFmtId="3" fontId="21" fillId="0" borderId="4" xfId="0" applyNumberFormat="1" applyFont="1" applyBorder="1" applyAlignment="1">
      <alignment horizontal="right"/>
    </xf>
    <xf numFmtId="0" fontId="23" fillId="0" borderId="1" xfId="0" applyNumberFormat="1" applyFont="1" applyFill="1" applyBorder="1" applyAlignment="1" applyProtection="1">
      <alignment wrapText="1"/>
      <protection/>
    </xf>
    <xf numFmtId="3" fontId="21" fillId="0" borderId="4" xfId="0" applyNumberFormat="1" applyFont="1" applyFill="1" applyBorder="1" applyAlignment="1" applyProtection="1">
      <alignment wrapText="1"/>
      <protection/>
    </xf>
    <xf numFmtId="0" fontId="28" fillId="0" borderId="1" xfId="0" applyFont="1" applyBorder="1" applyAlignment="1" quotePrefix="1">
      <alignment horizontal="left" wrapText="1"/>
    </xf>
    <xf numFmtId="0" fontId="28" fillId="0" borderId="1" xfId="0" applyNumberFormat="1" applyFont="1" applyFill="1" applyBorder="1" applyAlignment="1" applyProtection="1">
      <alignment wrapText="1"/>
      <protection/>
    </xf>
    <xf numFmtId="0" fontId="30" fillId="0" borderId="1" xfId="0" applyNumberFormat="1" applyFont="1" applyFill="1" applyBorder="1" applyAlignment="1" applyProtection="1">
      <alignment wrapText="1"/>
      <protection/>
    </xf>
    <xf numFmtId="0" fontId="30" fillId="0" borderId="1" xfId="0" applyNumberFormat="1" applyFont="1" applyFill="1" applyBorder="1" applyAlignment="1" applyProtection="1">
      <alignment horizontal="center" wrapText="1"/>
      <protection/>
    </xf>
    <xf numFmtId="3" fontId="21" fillId="0" borderId="1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 quotePrefix="1">
      <alignment horizontal="left" vertical="center"/>
      <protection/>
    </xf>
    <xf numFmtId="0" fontId="10" fillId="0" borderId="1" xfId="0" applyNumberFormat="1" applyFont="1" applyFill="1" applyBorder="1" applyAlignment="1" applyProtection="1" quotePrefix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 quotePrefix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2" xfId="0" applyNumberFormat="1" applyFont="1" applyFill="1" applyBorder="1" applyAlignment="1" applyProtection="1" quotePrefix="1">
      <alignment horizontal="left" wrapText="1"/>
      <protection/>
    </xf>
    <xf numFmtId="0" fontId="29" fillId="0" borderId="1" xfId="0" applyNumberFormat="1" applyFont="1" applyFill="1" applyBorder="1" applyAlignment="1" applyProtection="1">
      <alignment wrapText="1"/>
      <protection/>
    </xf>
    <xf numFmtId="0" fontId="28" fillId="0" borderId="2" xfId="0" applyNumberFormat="1" applyFont="1" applyFill="1" applyBorder="1" applyAlignment="1" applyProtection="1">
      <alignment horizontal="left"/>
      <protection/>
    </xf>
    <xf numFmtId="0" fontId="29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ill="1" applyBorder="1" applyAlignment="1" applyProtection="1">
      <alignment/>
      <protection/>
    </xf>
    <xf numFmtId="0" fontId="28" fillId="0" borderId="2" xfId="0" applyFont="1" applyBorder="1" applyAlignment="1" quotePrefix="1">
      <alignment horizontal="left" wrapText="1"/>
    </xf>
    <xf numFmtId="0" fontId="0" fillId="0" borderId="1" xfId="0" applyNumberFormat="1" applyFill="1" applyBorder="1" applyAlignment="1" applyProtection="1">
      <alignment wrapText="1"/>
      <protection/>
    </xf>
    <xf numFmtId="0" fontId="28" fillId="0" borderId="2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 quotePrefix="1">
      <alignment horizontal="left" wrapText="1"/>
      <protection/>
    </xf>
    <xf numFmtId="0" fontId="8" fillId="0" borderId="5" xfId="0" applyNumberFormat="1" applyFont="1" applyFill="1" applyBorder="1" applyAlignment="1" applyProtection="1">
      <alignment wrapText="1"/>
      <protection/>
    </xf>
    <xf numFmtId="0" fontId="28" fillId="0" borderId="5" xfId="0" applyNumberFormat="1" applyFont="1" applyFill="1" applyBorder="1" applyAlignment="1" applyProtection="1">
      <alignment horizontal="center" vertical="center" wrapText="1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29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 quotePrefix="1">
      <alignment horizontal="center" vertical="center" wrapText="1"/>
      <protection/>
    </xf>
    <xf numFmtId="0" fontId="19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172" fontId="36" fillId="0" borderId="0" xfId="0" applyFont="1" applyAlignment="1" quotePrefix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vertical="center" wrapText="1"/>
      <protection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:G2"/>
    </sheetView>
  </sheetViews>
  <sheetFormatPr defaultColWidth="9.140625" defaultRowHeight="12.75"/>
  <cols>
    <col min="1" max="2" width="4.28125" style="93" customWidth="1"/>
    <col min="3" max="3" width="5.57421875" style="93" customWidth="1"/>
    <col min="4" max="4" width="5.28125" style="107" customWidth="1"/>
    <col min="5" max="5" width="45.28125" style="93" customWidth="1"/>
    <col min="6" max="6" width="13.57421875" style="94" hidden="1" customWidth="1"/>
    <col min="7" max="7" width="14.7109375" style="94" customWidth="1"/>
    <col min="8" max="16384" width="11.421875" style="94" customWidth="1"/>
  </cols>
  <sheetData>
    <row r="1" spans="1:7" ht="27.75" customHeight="1">
      <c r="A1" s="196" t="s">
        <v>132</v>
      </c>
      <c r="B1" s="197"/>
      <c r="C1" s="197"/>
      <c r="D1" s="197"/>
      <c r="E1" s="197"/>
      <c r="F1" s="197"/>
      <c r="G1" s="198"/>
    </row>
    <row r="2" spans="1:7" ht="29.25" customHeight="1">
      <c r="A2" s="197"/>
      <c r="B2" s="197"/>
      <c r="C2" s="197"/>
      <c r="D2" s="197"/>
      <c r="E2" s="197"/>
      <c r="F2" s="197"/>
      <c r="G2" s="198"/>
    </row>
    <row r="3" spans="1:7" s="96" customFormat="1" ht="24.75" customHeight="1">
      <c r="A3" s="174" t="s">
        <v>105</v>
      </c>
      <c r="B3" s="175"/>
      <c r="C3" s="175"/>
      <c r="D3" s="175"/>
      <c r="E3" s="175"/>
      <c r="F3" s="176"/>
      <c r="G3" s="176"/>
    </row>
    <row r="4" spans="1:7" ht="28.5" customHeight="1">
      <c r="A4" s="174" t="s">
        <v>5</v>
      </c>
      <c r="B4" s="175"/>
      <c r="C4" s="175"/>
      <c r="D4" s="175"/>
      <c r="E4" s="175"/>
      <c r="F4" s="176"/>
      <c r="G4" s="176"/>
    </row>
    <row r="5" spans="1:7" ht="9" customHeight="1">
      <c r="A5" s="97"/>
      <c r="B5" s="98"/>
      <c r="C5" s="98"/>
      <c r="D5" s="98"/>
      <c r="E5" s="98"/>
      <c r="F5" s="99"/>
      <c r="G5" s="95"/>
    </row>
    <row r="6" spans="1:7" s="93" customFormat="1" ht="27.75" customHeight="1">
      <c r="A6" s="42"/>
      <c r="B6" s="43"/>
      <c r="C6" s="43"/>
      <c r="D6" s="44"/>
      <c r="E6" s="45"/>
      <c r="F6" s="46"/>
      <c r="G6" s="92" t="s">
        <v>133</v>
      </c>
    </row>
    <row r="7" spans="1:7" ht="22.5" customHeight="1">
      <c r="A7" s="181" t="s">
        <v>35</v>
      </c>
      <c r="B7" s="182"/>
      <c r="C7" s="182"/>
      <c r="D7" s="182"/>
      <c r="E7" s="183"/>
      <c r="F7" s="163"/>
      <c r="G7" s="164">
        <f>prihodi!F4</f>
        <v>49536000</v>
      </c>
    </row>
    <row r="8" spans="1:7" ht="22.5" customHeight="1">
      <c r="A8" s="184" t="s">
        <v>32</v>
      </c>
      <c r="B8" s="185"/>
      <c r="C8" s="185"/>
      <c r="D8" s="185"/>
      <c r="E8" s="185"/>
      <c r="F8" s="163"/>
      <c r="G8" s="164">
        <f>prihodi!F15</f>
        <v>65000000</v>
      </c>
    </row>
    <row r="9" spans="1:7" ht="22.5" customHeight="1">
      <c r="A9" s="179" t="s">
        <v>109</v>
      </c>
      <c r="B9" s="180"/>
      <c r="C9" s="180"/>
      <c r="D9" s="180"/>
      <c r="E9" s="185"/>
      <c r="F9" s="165"/>
      <c r="G9" s="166">
        <f>rashodi!F4</f>
        <v>105712320</v>
      </c>
    </row>
    <row r="10" spans="1:7" ht="22.5" customHeight="1">
      <c r="A10" s="184" t="s">
        <v>33</v>
      </c>
      <c r="B10" s="185"/>
      <c r="C10" s="185"/>
      <c r="D10" s="185"/>
      <c r="E10" s="185"/>
      <c r="F10" s="165"/>
      <c r="G10" s="166">
        <f>rashodi!F48</f>
        <v>4800000</v>
      </c>
    </row>
    <row r="11" spans="1:7" ht="22.5" customHeight="1">
      <c r="A11" s="179" t="s">
        <v>34</v>
      </c>
      <c r="B11" s="180"/>
      <c r="C11" s="180"/>
      <c r="D11" s="180"/>
      <c r="E11" s="180"/>
      <c r="F11" s="165"/>
      <c r="G11" s="166">
        <f>G7+G8-G9-G10</f>
        <v>4023680</v>
      </c>
    </row>
    <row r="12" spans="1:7" ht="15" customHeight="1">
      <c r="A12" s="100"/>
      <c r="B12" s="98"/>
      <c r="C12" s="98"/>
      <c r="D12" s="98"/>
      <c r="E12" s="99"/>
      <c r="F12" s="99"/>
      <c r="G12" s="95"/>
    </row>
    <row r="13" spans="1:7" s="101" customFormat="1" ht="24" customHeight="1">
      <c r="A13" s="177" t="s">
        <v>43</v>
      </c>
      <c r="B13" s="178"/>
      <c r="C13" s="178"/>
      <c r="D13" s="178"/>
      <c r="E13" s="178"/>
      <c r="F13" s="176"/>
      <c r="G13" s="176"/>
    </row>
    <row r="14" spans="1:7" s="101" customFormat="1" ht="15" customHeight="1">
      <c r="A14" s="102"/>
      <c r="B14" s="103"/>
      <c r="C14" s="103"/>
      <c r="D14" s="103"/>
      <c r="E14" s="103"/>
      <c r="F14" s="104"/>
      <c r="G14" s="104"/>
    </row>
    <row r="15" spans="1:7" s="105" customFormat="1" ht="27.75" customHeight="1">
      <c r="A15" s="42"/>
      <c r="B15" s="43"/>
      <c r="C15" s="43"/>
      <c r="D15" s="44"/>
      <c r="E15" s="45"/>
      <c r="F15" s="46"/>
      <c r="G15" s="92" t="s">
        <v>133</v>
      </c>
    </row>
    <row r="16" spans="1:7" s="101" customFormat="1" ht="22.5" customHeight="1">
      <c r="A16" s="186" t="s">
        <v>29</v>
      </c>
      <c r="B16" s="180"/>
      <c r="C16" s="180"/>
      <c r="D16" s="180"/>
      <c r="E16" s="180"/>
      <c r="F16" s="163"/>
      <c r="G16" s="164">
        <f>'račun financiranja'!F4</f>
        <v>280000000</v>
      </c>
    </row>
    <row r="17" spans="1:7" s="101" customFormat="1" ht="22.5" customHeight="1">
      <c r="A17" s="186" t="s">
        <v>31</v>
      </c>
      <c r="B17" s="180"/>
      <c r="C17" s="180"/>
      <c r="D17" s="180"/>
      <c r="E17" s="180"/>
      <c r="F17" s="163"/>
      <c r="G17" s="164">
        <f>'račun financiranja'!F15</f>
        <v>284023680</v>
      </c>
    </row>
    <row r="18" spans="1:7" s="101" customFormat="1" ht="22.5" customHeight="1">
      <c r="A18" s="179" t="s">
        <v>82</v>
      </c>
      <c r="B18" s="180"/>
      <c r="C18" s="180"/>
      <c r="D18" s="180"/>
      <c r="E18" s="180"/>
      <c r="F18" s="165"/>
      <c r="G18" s="166">
        <f>G16-G17</f>
        <v>-4023680</v>
      </c>
    </row>
    <row r="19" spans="1:7" s="101" customFormat="1" ht="22.5" customHeight="1">
      <c r="A19" s="167"/>
      <c r="B19" s="168"/>
      <c r="C19" s="169"/>
      <c r="D19" s="170"/>
      <c r="E19" s="168"/>
      <c r="F19" s="165"/>
      <c r="G19" s="171"/>
    </row>
    <row r="20" spans="1:7" s="101" customFormat="1" ht="22.5" customHeight="1">
      <c r="A20" s="179" t="s">
        <v>89</v>
      </c>
      <c r="B20" s="180"/>
      <c r="C20" s="180"/>
      <c r="D20" s="180"/>
      <c r="E20" s="180"/>
      <c r="F20" s="165"/>
      <c r="G20" s="166">
        <f>G11+G18</f>
        <v>0</v>
      </c>
    </row>
    <row r="21" spans="1:5" s="101" customFormat="1" ht="33" customHeight="1">
      <c r="A21" s="106"/>
      <c r="B21" s="105"/>
      <c r="C21" s="105"/>
      <c r="D21" s="105"/>
      <c r="E21" s="105"/>
    </row>
  </sheetData>
  <mergeCells count="13">
    <mergeCell ref="A20:E20"/>
    <mergeCell ref="A16:E16"/>
    <mergeCell ref="A17:E17"/>
    <mergeCell ref="A18:E18"/>
    <mergeCell ref="A1:G2"/>
    <mergeCell ref="A3:G3"/>
    <mergeCell ref="A4:G4"/>
    <mergeCell ref="A13:G13"/>
    <mergeCell ref="A11:E11"/>
    <mergeCell ref="A7:E7"/>
    <mergeCell ref="A8:E8"/>
    <mergeCell ref="A9:E9"/>
    <mergeCell ref="A10:E10"/>
  </mergeCells>
  <printOptions horizontalCentered="1"/>
  <pageMargins left="0.2362204724409449" right="0.2362204724409449" top="0.6299212598425197" bottom="0.62992125984251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0"/>
  <sheetViews>
    <sheetView workbookViewId="0" topLeftCell="A1">
      <selection activeCell="F3" sqref="F3"/>
    </sheetView>
  </sheetViews>
  <sheetFormatPr defaultColWidth="9.140625" defaultRowHeight="12.75"/>
  <cols>
    <col min="1" max="2" width="4.28125" style="2" customWidth="1"/>
    <col min="3" max="3" width="6.140625" style="2" customWidth="1"/>
    <col min="4" max="4" width="5.140625" style="5" customWidth="1"/>
    <col min="5" max="5" width="50.7109375" style="1" customWidth="1"/>
    <col min="6" max="6" width="13.7109375" style="2" customWidth="1"/>
    <col min="7" max="16384" width="11.421875" style="2" customWidth="1"/>
  </cols>
  <sheetData>
    <row r="1" spans="1:6" ht="30" customHeight="1">
      <c r="A1" s="174" t="s">
        <v>5</v>
      </c>
      <c r="B1" s="175"/>
      <c r="C1" s="175"/>
      <c r="D1" s="175"/>
      <c r="E1" s="175"/>
      <c r="F1" s="176"/>
    </row>
    <row r="2" spans="1:6" ht="28.5" customHeight="1">
      <c r="A2" s="189" t="s">
        <v>110</v>
      </c>
      <c r="B2" s="189"/>
      <c r="C2" s="189"/>
      <c r="D2" s="189"/>
      <c r="E2" s="189"/>
      <c r="F2" s="189"/>
    </row>
    <row r="3" spans="1:6" s="47" customFormat="1" ht="28.5" customHeight="1">
      <c r="A3" s="119" t="s">
        <v>2</v>
      </c>
      <c r="B3" s="119" t="s">
        <v>1</v>
      </c>
      <c r="C3" s="119" t="s">
        <v>0</v>
      </c>
      <c r="D3" s="48" t="s">
        <v>3</v>
      </c>
      <c r="E3" s="120" t="s">
        <v>42</v>
      </c>
      <c r="F3" s="64" t="s">
        <v>133</v>
      </c>
    </row>
    <row r="4" spans="1:6" ht="30" customHeight="1">
      <c r="A4" s="108">
        <v>6</v>
      </c>
      <c r="B4" s="110"/>
      <c r="C4" s="110"/>
      <c r="D4" s="111"/>
      <c r="E4" s="112" t="s">
        <v>35</v>
      </c>
      <c r="F4" s="113">
        <f>F5</f>
        <v>49536000</v>
      </c>
    </row>
    <row r="5" spans="1:6" ht="15">
      <c r="A5" s="41"/>
      <c r="B5" s="49">
        <v>64</v>
      </c>
      <c r="C5" s="41"/>
      <c r="D5" s="114"/>
      <c r="E5" s="115" t="s">
        <v>36</v>
      </c>
      <c r="F5" s="116">
        <f>F6+F12</f>
        <v>49536000</v>
      </c>
    </row>
    <row r="6" spans="1:6" ht="15">
      <c r="A6" s="41"/>
      <c r="B6" s="41"/>
      <c r="C6" s="49">
        <v>641</v>
      </c>
      <c r="D6" s="114"/>
      <c r="E6" s="115" t="s">
        <v>37</v>
      </c>
      <c r="F6" s="116">
        <f>SUM(F7:F11)</f>
        <v>47036000</v>
      </c>
    </row>
    <row r="7" spans="1:6" ht="15">
      <c r="A7" s="41"/>
      <c r="B7" s="41"/>
      <c r="C7" s="41"/>
      <c r="D7" s="114">
        <v>6411</v>
      </c>
      <c r="E7" s="41" t="s">
        <v>38</v>
      </c>
      <c r="F7" s="50">
        <v>1560000</v>
      </c>
    </row>
    <row r="8" spans="1:6" ht="15">
      <c r="A8" s="41"/>
      <c r="B8" s="41"/>
      <c r="C8" s="41"/>
      <c r="D8" s="114">
        <v>6413</v>
      </c>
      <c r="E8" s="41" t="s">
        <v>39</v>
      </c>
      <c r="F8" s="50">
        <v>1200000</v>
      </c>
    </row>
    <row r="9" spans="1:6" ht="15">
      <c r="A9" s="41"/>
      <c r="B9" s="41"/>
      <c r="C9" s="41"/>
      <c r="D9" s="114">
        <v>6415</v>
      </c>
      <c r="E9" s="41" t="s">
        <v>40</v>
      </c>
      <c r="F9" s="50">
        <v>30000</v>
      </c>
    </row>
    <row r="10" spans="1:6" ht="15">
      <c r="A10" s="41"/>
      <c r="B10" s="41"/>
      <c r="C10" s="41"/>
      <c r="D10" s="114">
        <v>6416</v>
      </c>
      <c r="E10" s="41" t="s">
        <v>41</v>
      </c>
      <c r="F10" s="50">
        <v>21000000</v>
      </c>
    </row>
    <row r="11" spans="1:6" ht="15">
      <c r="A11" s="41"/>
      <c r="B11" s="41"/>
      <c r="C11" s="41"/>
      <c r="D11" s="114">
        <v>6419</v>
      </c>
      <c r="E11" s="117" t="s">
        <v>44</v>
      </c>
      <c r="F11" s="50">
        <v>23246000</v>
      </c>
    </row>
    <row r="12" spans="1:6" ht="15">
      <c r="A12" s="41"/>
      <c r="B12" s="41"/>
      <c r="C12" s="49">
        <v>642</v>
      </c>
      <c r="D12" s="114"/>
      <c r="E12" s="115" t="s">
        <v>45</v>
      </c>
      <c r="F12" s="116">
        <f>SUM(F13:F13)</f>
        <v>2500000</v>
      </c>
    </row>
    <row r="13" spans="1:6" ht="15">
      <c r="A13" s="41"/>
      <c r="B13" s="41"/>
      <c r="C13" s="41"/>
      <c r="D13" s="114">
        <v>6422</v>
      </c>
      <c r="E13" s="41" t="s">
        <v>46</v>
      </c>
      <c r="F13" s="50">
        <v>2500000</v>
      </c>
    </row>
    <row r="14" spans="1:6" ht="15">
      <c r="A14" s="41"/>
      <c r="B14" s="41"/>
      <c r="C14" s="41"/>
      <c r="D14" s="114"/>
      <c r="E14" s="41"/>
      <c r="F14" s="50"/>
    </row>
    <row r="15" spans="1:6" ht="15">
      <c r="A15" s="49">
        <v>7</v>
      </c>
      <c r="B15" s="49"/>
      <c r="C15" s="49"/>
      <c r="D15" s="118"/>
      <c r="E15" s="49" t="s">
        <v>47</v>
      </c>
      <c r="F15" s="116">
        <f>SUM(F16+F19)</f>
        <v>65000000</v>
      </c>
    </row>
    <row r="16" spans="1:6" ht="15">
      <c r="A16" s="49"/>
      <c r="B16" s="49">
        <v>71</v>
      </c>
      <c r="C16" s="49"/>
      <c r="D16" s="118"/>
      <c r="E16" s="49" t="s">
        <v>126</v>
      </c>
      <c r="F16" s="116">
        <f>F17</f>
        <v>45500000</v>
      </c>
    </row>
    <row r="17" spans="1:6" ht="15">
      <c r="A17" s="49"/>
      <c r="B17" s="49"/>
      <c r="C17" s="49">
        <v>711</v>
      </c>
      <c r="D17" s="118"/>
      <c r="E17" s="49" t="s">
        <v>127</v>
      </c>
      <c r="F17" s="116">
        <f>F18</f>
        <v>45500000</v>
      </c>
    </row>
    <row r="18" spans="1:6" ht="15">
      <c r="A18" s="41"/>
      <c r="B18" s="41"/>
      <c r="C18" s="41"/>
      <c r="D18" s="114">
        <v>7111</v>
      </c>
      <c r="E18" s="41" t="s">
        <v>128</v>
      </c>
      <c r="F18" s="50">
        <v>45500000</v>
      </c>
    </row>
    <row r="19" spans="1:6" ht="15">
      <c r="A19" s="41"/>
      <c r="B19" s="49">
        <v>72</v>
      </c>
      <c r="C19" s="49"/>
      <c r="D19" s="118"/>
      <c r="E19" s="49" t="s">
        <v>50</v>
      </c>
      <c r="F19" s="116">
        <f>F20</f>
        <v>19500000</v>
      </c>
    </row>
    <row r="20" spans="1:6" ht="15">
      <c r="A20" s="41"/>
      <c r="B20" s="49"/>
      <c r="C20" s="49">
        <v>721</v>
      </c>
      <c r="D20" s="118"/>
      <c r="E20" s="49" t="s">
        <v>48</v>
      </c>
      <c r="F20" s="116">
        <f>F21</f>
        <v>19500000</v>
      </c>
    </row>
    <row r="21" spans="1:6" ht="15">
      <c r="A21" s="41"/>
      <c r="B21" s="41"/>
      <c r="C21" s="41"/>
      <c r="D21" s="114">
        <v>7212</v>
      </c>
      <c r="E21" s="41" t="s">
        <v>49</v>
      </c>
      <c r="F21" s="50">
        <v>19500000</v>
      </c>
    </row>
    <row r="22" spans="1:5" ht="15">
      <c r="A22" s="1"/>
      <c r="B22" s="1"/>
      <c r="C22" s="7"/>
      <c r="D22" s="8"/>
      <c r="E22" s="7"/>
    </row>
    <row r="23" spans="1:5" ht="15">
      <c r="A23" s="1"/>
      <c r="B23" s="1"/>
      <c r="C23" s="7"/>
      <c r="D23" s="8"/>
      <c r="E23" s="7"/>
    </row>
    <row r="24" spans="1:5" ht="15">
      <c r="A24" s="1"/>
      <c r="B24" s="1"/>
      <c r="C24" s="7"/>
      <c r="D24" s="8"/>
      <c r="E24" s="7"/>
    </row>
    <row r="25" spans="1:4" ht="15">
      <c r="A25" s="1"/>
      <c r="B25" s="1"/>
      <c r="C25" s="1"/>
      <c r="D25" s="10"/>
    </row>
    <row r="26" spans="1:4" ht="15">
      <c r="A26" s="1"/>
      <c r="B26" s="1"/>
      <c r="C26" s="1"/>
      <c r="D26" s="10"/>
    </row>
    <row r="27" spans="1:4" ht="15">
      <c r="A27" s="1"/>
      <c r="B27" s="1"/>
      <c r="C27" s="1"/>
      <c r="D27" s="10"/>
    </row>
    <row r="28" spans="1:4" ht="15">
      <c r="A28" s="1"/>
      <c r="B28" s="1"/>
      <c r="C28" s="1"/>
      <c r="D28" s="10"/>
    </row>
    <row r="29" spans="1:4" ht="15">
      <c r="A29" s="1"/>
      <c r="B29" s="1"/>
      <c r="C29" s="1"/>
      <c r="D29" s="10"/>
    </row>
    <row r="30" spans="1:4" ht="15">
      <c r="A30" s="1"/>
      <c r="B30" s="1"/>
      <c r="C30" s="1"/>
      <c r="D30" s="10"/>
    </row>
    <row r="31" spans="1:4" ht="15">
      <c r="A31" s="1"/>
      <c r="B31" s="1"/>
      <c r="C31" s="1"/>
      <c r="D31" s="10"/>
    </row>
    <row r="32" spans="1:4" ht="15">
      <c r="A32" s="1"/>
      <c r="B32" s="1"/>
      <c r="C32" s="1"/>
      <c r="D32" s="10"/>
    </row>
    <row r="33" spans="1:4" ht="15">
      <c r="A33" s="1"/>
      <c r="B33" s="1"/>
      <c r="C33" s="1"/>
      <c r="D33" s="10"/>
    </row>
    <row r="34" spans="1:4" ht="15">
      <c r="A34" s="1"/>
      <c r="B34" s="1"/>
      <c r="C34" s="1"/>
      <c r="D34" s="10"/>
    </row>
    <row r="35" spans="1:4" ht="15">
      <c r="A35" s="1"/>
      <c r="B35" s="1"/>
      <c r="C35" s="1"/>
      <c r="D35" s="10"/>
    </row>
    <row r="36" spans="1:4" ht="15">
      <c r="A36" s="1"/>
      <c r="B36" s="1"/>
      <c r="C36" s="1"/>
      <c r="D36" s="10"/>
    </row>
    <row r="37" spans="1:4" ht="15">
      <c r="A37" s="1"/>
      <c r="B37" s="1"/>
      <c r="C37" s="1"/>
      <c r="D37" s="10"/>
    </row>
    <row r="38" spans="1:4" ht="15">
      <c r="A38" s="1"/>
      <c r="B38" s="1"/>
      <c r="C38" s="1"/>
      <c r="D38" s="10"/>
    </row>
    <row r="39" spans="1:4" ht="15">
      <c r="A39" s="1"/>
      <c r="B39" s="1"/>
      <c r="C39" s="1"/>
      <c r="D39" s="10"/>
    </row>
    <row r="40" spans="1:4" ht="15">
      <c r="A40" s="1"/>
      <c r="B40" s="1"/>
      <c r="C40" s="1"/>
      <c r="D40" s="10"/>
    </row>
    <row r="41" spans="1:4" ht="15">
      <c r="A41" s="1"/>
      <c r="B41" s="1"/>
      <c r="C41" s="1"/>
      <c r="D41" s="10"/>
    </row>
    <row r="42" spans="1:4" ht="15">
      <c r="A42" s="1"/>
      <c r="B42" s="1"/>
      <c r="C42" s="1"/>
      <c r="D42" s="10"/>
    </row>
    <row r="43" spans="1:4" ht="15">
      <c r="A43" s="1"/>
      <c r="B43" s="1"/>
      <c r="C43" s="1"/>
      <c r="D43" s="10"/>
    </row>
    <row r="44" spans="1:4" ht="15">
      <c r="A44" s="1"/>
      <c r="B44" s="1"/>
      <c r="C44" s="1"/>
      <c r="D44" s="10"/>
    </row>
    <row r="45" spans="1:4" ht="15">
      <c r="A45" s="1"/>
      <c r="B45" s="1"/>
      <c r="C45" s="1"/>
      <c r="D45" s="10"/>
    </row>
    <row r="46" spans="1:4" ht="15">
      <c r="A46" s="1"/>
      <c r="B46" s="1"/>
      <c r="C46" s="1"/>
      <c r="D46" s="10"/>
    </row>
    <row r="47" spans="1:4" ht="15">
      <c r="A47" s="1"/>
      <c r="B47" s="1"/>
      <c r="C47" s="1"/>
      <c r="D47" s="10"/>
    </row>
    <row r="48" spans="1:4" ht="15">
      <c r="A48" s="1"/>
      <c r="B48" s="1"/>
      <c r="C48" s="1"/>
      <c r="D48" s="10"/>
    </row>
    <row r="49" spans="1:5" ht="15.75">
      <c r="A49" s="11"/>
      <c r="B49" s="12"/>
      <c r="C49" s="12"/>
      <c r="D49" s="13"/>
      <c r="E49" s="39"/>
    </row>
    <row r="50" spans="1:5" ht="15">
      <c r="A50" s="6"/>
      <c r="D50" s="14"/>
      <c r="E50" s="20"/>
    </row>
    <row r="51" spans="1:5" ht="15">
      <c r="A51" s="6"/>
      <c r="B51" s="6"/>
      <c r="D51" s="14"/>
      <c r="E51" s="34"/>
    </row>
    <row r="52" spans="1:5" ht="15">
      <c r="A52" s="6"/>
      <c r="C52" s="6"/>
      <c r="D52" s="14"/>
      <c r="E52" s="34"/>
    </row>
    <row r="53" spans="1:5" ht="15">
      <c r="A53" s="6"/>
      <c r="C53" s="6"/>
      <c r="D53" s="15"/>
      <c r="E53" s="29"/>
    </row>
    <row r="54" spans="1:5" ht="15">
      <c r="A54" s="6"/>
      <c r="C54" s="6"/>
      <c r="D54" s="15"/>
      <c r="E54" s="20"/>
    </row>
    <row r="55" spans="1:5" ht="15">
      <c r="A55" s="6"/>
      <c r="C55" s="6"/>
      <c r="D55" s="15"/>
      <c r="E55" s="17"/>
    </row>
    <row r="56" spans="2:5" ht="15">
      <c r="B56" s="6"/>
      <c r="D56" s="16"/>
      <c r="E56" s="35"/>
    </row>
    <row r="57" spans="4:5" ht="15">
      <c r="D57" s="16"/>
      <c r="E57" s="35"/>
    </row>
    <row r="58" spans="4:5" ht="15">
      <c r="D58" s="15"/>
      <c r="E58" s="17"/>
    </row>
    <row r="59" spans="4:5" ht="15">
      <c r="D59" s="16"/>
      <c r="E59" s="35"/>
    </row>
    <row r="60" spans="3:5" ht="15">
      <c r="C60" s="6"/>
      <c r="D60" s="16"/>
      <c r="E60" s="20"/>
    </row>
    <row r="61" spans="3:5" ht="15">
      <c r="C61" s="6"/>
      <c r="D61" s="16"/>
      <c r="E61" s="17"/>
    </row>
    <row r="62" spans="4:5" ht="15">
      <c r="D62" s="16"/>
      <c r="E62" s="35"/>
    </row>
    <row r="63" spans="4:5" ht="15">
      <c r="D63" s="16"/>
      <c r="E63" s="35"/>
    </row>
    <row r="64" spans="4:5" ht="15">
      <c r="D64" s="16"/>
      <c r="E64" s="17"/>
    </row>
    <row r="65" spans="4:5" ht="15">
      <c r="D65" s="16"/>
      <c r="E65" s="35"/>
    </row>
    <row r="66" spans="4:5" ht="15">
      <c r="D66" s="16"/>
      <c r="E66" s="35"/>
    </row>
    <row r="67" spans="4:5" ht="15">
      <c r="D67" s="16"/>
      <c r="E67" s="17"/>
    </row>
    <row r="68" spans="4:5" ht="15">
      <c r="D68" s="16"/>
      <c r="E68" s="35"/>
    </row>
    <row r="69" spans="4:5" ht="15">
      <c r="D69" s="16"/>
      <c r="E69" s="35"/>
    </row>
    <row r="70" spans="4:5" ht="15">
      <c r="D70" s="16"/>
      <c r="E70" s="35"/>
    </row>
    <row r="71" spans="2:5" ht="15">
      <c r="B71" s="6"/>
      <c r="D71" s="16"/>
      <c r="E71" s="34"/>
    </row>
    <row r="72" spans="3:5" ht="15">
      <c r="C72" s="6"/>
      <c r="D72" s="16"/>
      <c r="E72" s="20"/>
    </row>
    <row r="73" spans="3:5" ht="15">
      <c r="C73" s="6"/>
      <c r="D73" s="15"/>
      <c r="E73" s="17"/>
    </row>
    <row r="74" spans="4:5" ht="15">
      <c r="D74" s="16"/>
      <c r="E74" s="35"/>
    </row>
    <row r="75" spans="2:5" ht="15">
      <c r="B75" s="6"/>
      <c r="D75" s="16"/>
      <c r="E75" s="34"/>
    </row>
    <row r="76" spans="3:5" ht="15">
      <c r="C76" s="6"/>
      <c r="D76" s="16"/>
      <c r="E76" s="34"/>
    </row>
    <row r="77" spans="3:5" ht="15">
      <c r="C77" s="6"/>
      <c r="D77" s="18"/>
      <c r="E77" s="17"/>
    </row>
    <row r="78" spans="4:5" ht="15">
      <c r="D78" s="19"/>
      <c r="E78" s="36"/>
    </row>
    <row r="79" spans="4:5" ht="15">
      <c r="D79" s="15"/>
      <c r="E79" s="29"/>
    </row>
    <row r="80" spans="4:5" ht="15">
      <c r="D80" s="16"/>
      <c r="E80" s="35"/>
    </row>
    <row r="81" spans="3:5" ht="15">
      <c r="C81" s="6"/>
      <c r="D81" s="16"/>
      <c r="E81" s="20"/>
    </row>
    <row r="82" spans="3:5" ht="15">
      <c r="C82" s="6"/>
      <c r="D82" s="16"/>
      <c r="E82" s="17"/>
    </row>
    <row r="83" spans="4:5" ht="15">
      <c r="D83" s="16"/>
      <c r="E83" s="35"/>
    </row>
    <row r="84" spans="4:5" ht="15">
      <c r="D84" s="16"/>
      <c r="E84" s="29"/>
    </row>
    <row r="85" spans="4:5" ht="15">
      <c r="D85" s="16"/>
      <c r="E85" s="35"/>
    </row>
    <row r="86" spans="4:5" ht="15">
      <c r="D86" s="16"/>
      <c r="E86" s="17"/>
    </row>
    <row r="87" spans="4:5" ht="15">
      <c r="D87" s="19"/>
      <c r="E87" s="36"/>
    </row>
    <row r="88" spans="2:5" ht="15">
      <c r="B88" s="6"/>
      <c r="D88" s="19"/>
      <c r="E88" s="20"/>
    </row>
    <row r="89" spans="3:5" ht="15">
      <c r="C89" s="6"/>
      <c r="D89" s="19"/>
      <c r="E89" s="30"/>
    </row>
    <row r="90" spans="3:5" ht="15">
      <c r="C90" s="6"/>
      <c r="D90" s="15"/>
      <c r="E90" s="17"/>
    </row>
    <row r="91" spans="4:5" ht="15">
      <c r="D91" s="16"/>
      <c r="E91" s="35"/>
    </row>
    <row r="92" spans="2:5" ht="15">
      <c r="B92" s="6"/>
      <c r="D92" s="16"/>
      <c r="E92" s="34"/>
    </row>
    <row r="93" spans="3:5" ht="15">
      <c r="C93" s="6"/>
      <c r="D93" s="16"/>
      <c r="E93" s="20"/>
    </row>
    <row r="94" spans="3:5" ht="15">
      <c r="C94" s="6"/>
      <c r="D94" s="15"/>
      <c r="E94" s="17"/>
    </row>
    <row r="95" spans="4:5" ht="15">
      <c r="D95" s="19"/>
      <c r="E95" s="35"/>
    </row>
    <row r="96" spans="3:5" ht="15">
      <c r="C96" s="6"/>
      <c r="D96" s="19"/>
      <c r="E96" s="20"/>
    </row>
    <row r="97" spans="4:5" ht="15">
      <c r="D97" s="15"/>
      <c r="E97" s="17"/>
    </row>
    <row r="98" spans="4:5" ht="15">
      <c r="D98" s="16"/>
      <c r="E98" s="35"/>
    </row>
    <row r="99" spans="4:5" ht="15">
      <c r="D99" s="15"/>
      <c r="E99" s="17"/>
    </row>
    <row r="100" spans="4:5" ht="15">
      <c r="D100" s="16"/>
      <c r="E100" s="35"/>
    </row>
    <row r="101" spans="4:5" ht="15">
      <c r="D101" s="16"/>
      <c r="E101" s="35"/>
    </row>
    <row r="102" spans="1:5" ht="15">
      <c r="A102" s="6"/>
      <c r="D102" s="14"/>
      <c r="E102" s="20"/>
    </row>
    <row r="103" spans="2:5" ht="15">
      <c r="B103" s="6"/>
      <c r="C103" s="6"/>
      <c r="D103" s="21"/>
      <c r="E103" s="20"/>
    </row>
    <row r="104" spans="2:5" ht="15">
      <c r="B104" s="6"/>
      <c r="C104" s="6"/>
      <c r="D104" s="21"/>
      <c r="E104" s="34"/>
    </row>
    <row r="105" spans="2:5" ht="15">
      <c r="B105" s="6"/>
      <c r="C105" s="6"/>
      <c r="D105" s="15"/>
      <c r="E105" s="29"/>
    </row>
    <row r="106" spans="4:5" ht="15">
      <c r="D106" s="16"/>
      <c r="E106" s="35"/>
    </row>
    <row r="107" spans="2:5" ht="15">
      <c r="B107" s="6"/>
      <c r="D107" s="16"/>
      <c r="E107" s="20"/>
    </row>
    <row r="108" spans="3:5" ht="15">
      <c r="C108" s="6"/>
      <c r="D108" s="16"/>
      <c r="E108" s="34"/>
    </row>
    <row r="109" spans="3:5" ht="15">
      <c r="C109" s="6"/>
      <c r="D109" s="15"/>
      <c r="E109" s="17"/>
    </row>
    <row r="110" spans="4:5" ht="15">
      <c r="D110" s="16"/>
      <c r="E110" s="35"/>
    </row>
    <row r="111" spans="4:5" ht="15">
      <c r="D111" s="16"/>
      <c r="E111" s="35"/>
    </row>
    <row r="112" spans="4:5" ht="15">
      <c r="D112" s="22"/>
      <c r="E112" s="32"/>
    </row>
    <row r="113" spans="4:5" ht="15">
      <c r="D113" s="16"/>
      <c r="E113" s="35"/>
    </row>
    <row r="114" spans="4:5" ht="15">
      <c r="D114" s="16"/>
      <c r="E114" s="35"/>
    </row>
    <row r="115" spans="4:5" ht="15">
      <c r="D115" s="16"/>
      <c r="E115" s="35"/>
    </row>
    <row r="116" spans="4:5" ht="15">
      <c r="D116" s="15"/>
      <c r="E116" s="17"/>
    </row>
    <row r="117" spans="4:5" ht="15">
      <c r="D117" s="16"/>
      <c r="E117" s="35"/>
    </row>
    <row r="118" spans="4:5" ht="15">
      <c r="D118" s="15"/>
      <c r="E118" s="17"/>
    </row>
    <row r="119" spans="4:5" ht="15">
      <c r="D119" s="16"/>
      <c r="E119" s="35"/>
    </row>
    <row r="120" spans="4:5" ht="15">
      <c r="D120" s="16"/>
      <c r="E120" s="35"/>
    </row>
    <row r="121" spans="4:5" ht="15">
      <c r="D121" s="16"/>
      <c r="E121" s="35"/>
    </row>
    <row r="122" spans="4:5" ht="15">
      <c r="D122" s="16"/>
      <c r="E122" s="35"/>
    </row>
    <row r="123" spans="1:5" ht="15">
      <c r="A123" s="20"/>
      <c r="B123" s="20"/>
      <c r="C123" s="20"/>
      <c r="D123" s="23"/>
      <c r="E123" s="172"/>
    </row>
    <row r="124" spans="3:5" ht="15">
      <c r="C124" s="6"/>
      <c r="D124" s="16"/>
      <c r="E124" s="34"/>
    </row>
    <row r="125" spans="4:5" ht="15">
      <c r="D125" s="24"/>
      <c r="E125" s="31"/>
    </row>
    <row r="126" spans="4:5" ht="15">
      <c r="D126" s="16"/>
      <c r="E126" s="35"/>
    </row>
    <row r="127" spans="4:5" ht="15">
      <c r="D127" s="22"/>
      <c r="E127" s="32"/>
    </row>
    <row r="128" spans="4:5" ht="15">
      <c r="D128" s="22"/>
      <c r="E128" s="32"/>
    </row>
    <row r="129" spans="4:5" ht="15">
      <c r="D129" s="16"/>
      <c r="E129" s="35"/>
    </row>
    <row r="130" spans="4:5" ht="15">
      <c r="D130" s="15"/>
      <c r="E130" s="17"/>
    </row>
    <row r="131" spans="4:5" ht="15">
      <c r="D131" s="16"/>
      <c r="E131" s="35"/>
    </row>
    <row r="132" spans="4:5" ht="15">
      <c r="D132" s="16"/>
      <c r="E132" s="35"/>
    </row>
    <row r="133" spans="4:5" ht="15">
      <c r="D133" s="15"/>
      <c r="E133" s="17"/>
    </row>
    <row r="134" spans="4:5" ht="15">
      <c r="D134" s="16"/>
      <c r="E134" s="35"/>
    </row>
    <row r="135" spans="4:5" ht="15">
      <c r="D135" s="22"/>
      <c r="E135" s="32"/>
    </row>
    <row r="136" spans="4:5" ht="15">
      <c r="D136" s="15"/>
      <c r="E136" s="31"/>
    </row>
    <row r="137" spans="4:5" ht="15">
      <c r="D137" s="19"/>
      <c r="E137" s="32"/>
    </row>
    <row r="138" spans="4:5" ht="15">
      <c r="D138" s="15"/>
      <c r="E138" s="17"/>
    </row>
    <row r="139" spans="4:5" ht="15">
      <c r="D139" s="16"/>
      <c r="E139" s="35"/>
    </row>
    <row r="140" spans="3:5" ht="15">
      <c r="C140" s="6"/>
      <c r="D140" s="16"/>
      <c r="E140" s="34"/>
    </row>
    <row r="141" spans="4:5" ht="15">
      <c r="D141" s="19"/>
      <c r="E141" s="17"/>
    </row>
    <row r="142" spans="4:5" ht="15">
      <c r="D142" s="19"/>
      <c r="E142" s="32"/>
    </row>
    <row r="143" spans="3:5" ht="15">
      <c r="C143" s="6"/>
      <c r="D143" s="19"/>
      <c r="E143" s="33"/>
    </row>
    <row r="144" spans="3:5" ht="15">
      <c r="C144" s="6"/>
      <c r="D144" s="15"/>
      <c r="E144" s="29"/>
    </row>
    <row r="145" spans="4:5" ht="15">
      <c r="D145" s="16"/>
      <c r="E145" s="35"/>
    </row>
    <row r="146" spans="4:5" ht="15">
      <c r="D146" s="24"/>
      <c r="E146" s="9"/>
    </row>
    <row r="147" spans="4:5" ht="15">
      <c r="D147" s="22"/>
      <c r="E147" s="32"/>
    </row>
    <row r="148" spans="2:5" ht="15">
      <c r="B148" s="6"/>
      <c r="D148" s="22"/>
      <c r="E148" s="33"/>
    </row>
    <row r="149" spans="3:5" ht="15">
      <c r="C149" s="6"/>
      <c r="D149" s="22"/>
      <c r="E149" s="33"/>
    </row>
    <row r="150" spans="4:5" ht="15">
      <c r="D150" s="24"/>
      <c r="E150" s="31"/>
    </row>
    <row r="151" spans="4:5" ht="15">
      <c r="D151" s="22"/>
      <c r="E151" s="32"/>
    </row>
    <row r="152" spans="2:5" ht="15">
      <c r="B152" s="6"/>
      <c r="D152" s="22"/>
      <c r="E152" s="3"/>
    </row>
    <row r="153" spans="3:5" ht="15">
      <c r="C153" s="6"/>
      <c r="D153" s="22"/>
      <c r="E153" s="34"/>
    </row>
    <row r="154" spans="3:5" ht="15">
      <c r="C154" s="6"/>
      <c r="D154" s="15"/>
      <c r="E154" s="29"/>
    </row>
    <row r="155" spans="4:5" ht="15">
      <c r="D155" s="16"/>
      <c r="E155" s="35"/>
    </row>
    <row r="156" spans="3:5" ht="15">
      <c r="C156" s="6"/>
      <c r="D156" s="16"/>
      <c r="E156" s="33"/>
    </row>
    <row r="157" spans="4:5" ht="15">
      <c r="D157" s="24"/>
      <c r="E157" s="31"/>
    </row>
    <row r="158" spans="4:5" ht="15">
      <c r="D158" s="22"/>
      <c r="E158" s="32"/>
    </row>
    <row r="159" spans="4:5" ht="15">
      <c r="D159" s="16"/>
      <c r="E159" s="35"/>
    </row>
    <row r="160" spans="1:5" ht="15.75">
      <c r="A160" s="11"/>
      <c r="B160" s="1"/>
      <c r="C160" s="1"/>
      <c r="D160" s="1"/>
      <c r="E160" s="20"/>
    </row>
    <row r="161" spans="1:5" ht="15">
      <c r="A161" s="6"/>
      <c r="D161" s="14"/>
      <c r="E161" s="20"/>
    </row>
    <row r="162" spans="1:5" ht="15">
      <c r="A162" s="6"/>
      <c r="B162" s="6"/>
      <c r="D162" s="14"/>
      <c r="E162" s="34"/>
    </row>
    <row r="163" spans="3:5" ht="15">
      <c r="C163" s="6"/>
      <c r="D163" s="16"/>
      <c r="E163" s="20"/>
    </row>
    <row r="164" spans="4:5" ht="15">
      <c r="D164" s="18"/>
      <c r="E164" s="17"/>
    </row>
    <row r="165" spans="2:5" ht="15">
      <c r="B165" s="6"/>
      <c r="D165" s="16"/>
      <c r="E165" s="34"/>
    </row>
    <row r="166" spans="3:5" ht="15">
      <c r="C166" s="6"/>
      <c r="D166" s="16"/>
      <c r="E166" s="34"/>
    </row>
    <row r="167" spans="4:5" ht="15">
      <c r="D167" s="15"/>
      <c r="E167" s="29"/>
    </row>
    <row r="168" spans="3:5" ht="15">
      <c r="C168" s="6"/>
      <c r="D168" s="16"/>
      <c r="E168" s="20"/>
    </row>
    <row r="169" spans="4:5" ht="15">
      <c r="D169" s="16"/>
      <c r="E169" s="29"/>
    </row>
    <row r="170" spans="2:5" ht="15">
      <c r="B170" s="6"/>
      <c r="D170" s="19"/>
      <c r="E170" s="20"/>
    </row>
    <row r="171" spans="3:5" ht="15">
      <c r="C171" s="6"/>
      <c r="D171" s="19"/>
      <c r="E171" s="30"/>
    </row>
    <row r="172" spans="4:5" ht="15">
      <c r="D172" s="15"/>
      <c r="E172" s="17"/>
    </row>
    <row r="173" spans="1:5" ht="15">
      <c r="A173" s="6"/>
      <c r="D173" s="14"/>
      <c r="E173" s="20"/>
    </row>
    <row r="174" spans="2:5" ht="15">
      <c r="B174" s="6"/>
      <c r="D174" s="16"/>
      <c r="E174" s="20"/>
    </row>
    <row r="175" spans="3:5" ht="15">
      <c r="C175" s="6"/>
      <c r="D175" s="16"/>
      <c r="E175" s="34"/>
    </row>
    <row r="176" spans="3:5" ht="15">
      <c r="C176" s="6"/>
      <c r="D176" s="15"/>
      <c r="E176" s="17"/>
    </row>
    <row r="177" spans="3:5" ht="15">
      <c r="C177" s="6"/>
      <c r="D177" s="16"/>
      <c r="E177" s="34"/>
    </row>
    <row r="178" spans="4:5" ht="15">
      <c r="D178" s="24"/>
      <c r="E178" s="31"/>
    </row>
    <row r="179" spans="3:5" ht="15">
      <c r="C179" s="6"/>
      <c r="D179" s="19"/>
      <c r="E179" s="33"/>
    </row>
    <row r="180" spans="3:5" ht="15">
      <c r="C180" s="6"/>
      <c r="D180" s="15"/>
      <c r="E180" s="29"/>
    </row>
    <row r="181" spans="4:5" ht="15">
      <c r="D181" s="24"/>
      <c r="E181" s="37"/>
    </row>
    <row r="182" spans="2:5" ht="15">
      <c r="B182" s="6"/>
      <c r="D182" s="22"/>
      <c r="E182" s="3"/>
    </row>
    <row r="183" spans="3:5" ht="15">
      <c r="C183" s="6"/>
      <c r="D183" s="22"/>
      <c r="E183" s="34"/>
    </row>
    <row r="184" spans="3:5" ht="15">
      <c r="C184" s="6"/>
      <c r="D184" s="15"/>
      <c r="E184" s="29"/>
    </row>
    <row r="185" spans="3:5" ht="15">
      <c r="C185" s="6"/>
      <c r="D185" s="15"/>
      <c r="E185" s="29"/>
    </row>
    <row r="186" spans="4:5" ht="15">
      <c r="D186" s="16"/>
      <c r="E186" s="35"/>
    </row>
    <row r="187" spans="1:5" s="4" customFormat="1" ht="18">
      <c r="A187" s="187"/>
      <c r="B187" s="188"/>
      <c r="C187" s="188"/>
      <c r="D187" s="188"/>
      <c r="E187" s="188"/>
    </row>
    <row r="188" spans="1:5" ht="15">
      <c r="A188" s="25"/>
      <c r="B188" s="25"/>
      <c r="C188" s="25"/>
      <c r="D188" s="26"/>
      <c r="E188" s="173"/>
    </row>
    <row r="190" spans="1:5" ht="16.5">
      <c r="A190" s="27"/>
      <c r="B190" s="6"/>
      <c r="C190" s="6"/>
      <c r="D190" s="28"/>
      <c r="E190" s="7"/>
    </row>
    <row r="191" spans="1:5" ht="15">
      <c r="A191" s="6"/>
      <c r="B191" s="6"/>
      <c r="C191" s="6"/>
      <c r="D191" s="28"/>
      <c r="E191" s="7"/>
    </row>
    <row r="192" spans="1:5" ht="15">
      <c r="A192" s="6"/>
      <c r="B192" s="6"/>
      <c r="C192" s="6"/>
      <c r="D192" s="28"/>
      <c r="E192" s="7"/>
    </row>
    <row r="193" spans="1:5" ht="15">
      <c r="A193" s="6"/>
      <c r="B193" s="6"/>
      <c r="C193" s="6"/>
      <c r="D193" s="28"/>
      <c r="E193" s="7"/>
    </row>
    <row r="194" spans="1:5" ht="15">
      <c r="A194" s="6"/>
      <c r="B194" s="6"/>
      <c r="C194" s="6"/>
      <c r="D194" s="28"/>
      <c r="E194" s="7"/>
    </row>
    <row r="195" spans="1:3" ht="15">
      <c r="A195" s="6"/>
      <c r="B195" s="6"/>
      <c r="C195" s="6"/>
    </row>
    <row r="196" spans="1:5" ht="15">
      <c r="A196" s="6"/>
      <c r="B196" s="6"/>
      <c r="C196" s="6"/>
      <c r="D196" s="28"/>
      <c r="E196" s="7"/>
    </row>
    <row r="197" spans="1:5" ht="15">
      <c r="A197" s="6"/>
      <c r="B197" s="6"/>
      <c r="C197" s="6"/>
      <c r="D197" s="28"/>
      <c r="E197" s="38"/>
    </row>
    <row r="198" spans="1:5" ht="15">
      <c r="A198" s="6"/>
      <c r="B198" s="6"/>
      <c r="C198" s="6"/>
      <c r="D198" s="28"/>
      <c r="E198" s="7"/>
    </row>
    <row r="199" spans="1:5" ht="15">
      <c r="A199" s="6"/>
      <c r="B199" s="6"/>
      <c r="C199" s="6"/>
      <c r="D199" s="28"/>
      <c r="E199" s="20"/>
    </row>
    <row r="200" spans="4:5" ht="15">
      <c r="D200" s="15"/>
      <c r="E200" s="17"/>
    </row>
  </sheetData>
  <mergeCells count="3">
    <mergeCell ref="A187:E187"/>
    <mergeCell ref="A1:F1"/>
    <mergeCell ref="A2:F2"/>
  </mergeCells>
  <printOptions horizontalCentered="1"/>
  <pageMargins left="0.2362204724409449" right="0.2362204724409449" top="0.4330708661417323" bottom="0.4330708661417323" header="0.5118110236220472" footer="0.31496062992125984"/>
  <pageSetup firstPageNumber="2" useFirstPageNumber="1" horizontalDpi="300" verticalDpi="300" orientation="portrait" paperSize="9" r:id="rId1"/>
  <headerFooter alignWithMargins="0">
    <oddFooter>&amp;R&amp;P</oddFooter>
  </headerFooter>
  <rowBreaks count="2" manualBreakCount="2">
    <brk id="121" max="9" man="1"/>
    <brk id="18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A49" sqref="A49:IV49"/>
    </sheetView>
  </sheetViews>
  <sheetFormatPr defaultColWidth="9.140625" defaultRowHeight="14.25" customHeight="1"/>
  <cols>
    <col min="1" max="1" width="4.57421875" style="51" customWidth="1"/>
    <col min="2" max="2" width="6.140625" style="51" customWidth="1"/>
    <col min="3" max="3" width="7.140625" style="51" customWidth="1"/>
    <col min="4" max="4" width="6.57421875" style="51" customWidth="1"/>
    <col min="5" max="5" width="50.7109375" style="53" customWidth="1"/>
    <col min="6" max="6" width="13.7109375" style="52" customWidth="1"/>
    <col min="7" max="16384" width="11.421875" style="2" customWidth="1"/>
  </cols>
  <sheetData>
    <row r="1" spans="1:6" ht="30" customHeight="1">
      <c r="A1" s="189" t="s">
        <v>111</v>
      </c>
      <c r="B1" s="190"/>
      <c r="C1" s="190"/>
      <c r="D1" s="190"/>
      <c r="E1" s="190"/>
      <c r="F1" s="191"/>
    </row>
    <row r="2" spans="1:6" s="47" customFormat="1" ht="28.5" customHeight="1">
      <c r="A2" s="48" t="s">
        <v>2</v>
      </c>
      <c r="B2" s="48" t="s">
        <v>1</v>
      </c>
      <c r="C2" s="48" t="s">
        <v>0</v>
      </c>
      <c r="D2" s="48" t="s">
        <v>3</v>
      </c>
      <c r="E2" s="120" t="s">
        <v>83</v>
      </c>
      <c r="F2" s="64" t="s">
        <v>133</v>
      </c>
    </row>
    <row r="3" spans="1:6" s="47" customFormat="1" ht="9" customHeight="1">
      <c r="A3" s="137"/>
      <c r="B3" s="137"/>
      <c r="C3" s="137"/>
      <c r="D3" s="137"/>
      <c r="E3" s="138"/>
      <c r="F3" s="139"/>
    </row>
    <row r="4" spans="1:6" ht="14.25" customHeight="1">
      <c r="A4" s="65">
        <v>3</v>
      </c>
      <c r="B4" s="40"/>
      <c r="C4" s="40"/>
      <c r="D4" s="140"/>
      <c r="E4" s="141" t="s">
        <v>51</v>
      </c>
      <c r="F4" s="55">
        <f>F5+F14+F39</f>
        <v>105712320</v>
      </c>
    </row>
    <row r="5" spans="1:6" ht="12.75" customHeight="1">
      <c r="A5" s="56"/>
      <c r="B5" s="56">
        <v>31</v>
      </c>
      <c r="C5" s="56"/>
      <c r="D5" s="123"/>
      <c r="E5" s="57" t="s">
        <v>52</v>
      </c>
      <c r="F5" s="55">
        <f>F6+F8+F10</f>
        <v>41292000</v>
      </c>
    </row>
    <row r="6" spans="1:6" ht="12.75" customHeight="1">
      <c r="A6" s="56"/>
      <c r="B6" s="56"/>
      <c r="C6" s="56">
        <v>311</v>
      </c>
      <c r="D6" s="123"/>
      <c r="E6" s="57" t="s">
        <v>53</v>
      </c>
      <c r="F6" s="55">
        <f>SUM(F7:F7)</f>
        <v>31304300</v>
      </c>
    </row>
    <row r="7" spans="1:6" ht="12.75" customHeight="1">
      <c r="A7" s="54"/>
      <c r="B7" s="54"/>
      <c r="C7" s="54"/>
      <c r="D7" s="124">
        <v>3111</v>
      </c>
      <c r="E7" s="58" t="s">
        <v>54</v>
      </c>
      <c r="F7" s="59">
        <v>31304300</v>
      </c>
    </row>
    <row r="8" spans="1:6" ht="12.75" customHeight="1">
      <c r="A8" s="56"/>
      <c r="B8" s="54"/>
      <c r="C8" s="56">
        <v>312</v>
      </c>
      <c r="D8" s="123"/>
      <c r="E8" s="57" t="s">
        <v>55</v>
      </c>
      <c r="F8" s="55">
        <f>F9</f>
        <v>4572000</v>
      </c>
    </row>
    <row r="9" spans="1:6" ht="12.75" customHeight="1">
      <c r="A9" s="54"/>
      <c r="B9" s="54"/>
      <c r="C9" s="54"/>
      <c r="D9" s="124">
        <v>3121</v>
      </c>
      <c r="E9" s="58" t="s">
        <v>55</v>
      </c>
      <c r="F9" s="59">
        <v>4572000</v>
      </c>
    </row>
    <row r="10" spans="1:6" ht="12.75" customHeight="1">
      <c r="A10" s="56"/>
      <c r="B10" s="54"/>
      <c r="C10" s="56">
        <v>313</v>
      </c>
      <c r="D10" s="123"/>
      <c r="E10" s="57" t="s">
        <v>56</v>
      </c>
      <c r="F10" s="55">
        <f>F11+F12</f>
        <v>5415700</v>
      </c>
    </row>
    <row r="11" spans="1:6" ht="12.75" customHeight="1">
      <c r="A11" s="54"/>
      <c r="B11" s="54"/>
      <c r="C11" s="54"/>
      <c r="D11" s="124">
        <v>3132</v>
      </c>
      <c r="E11" s="58" t="s">
        <v>57</v>
      </c>
      <c r="F11" s="59">
        <v>4709300</v>
      </c>
    </row>
    <row r="12" spans="1:6" ht="12.75" customHeight="1">
      <c r="A12" s="54"/>
      <c r="B12" s="54"/>
      <c r="C12" s="54"/>
      <c r="D12" s="124">
        <v>3133</v>
      </c>
      <c r="E12" s="58" t="s">
        <v>58</v>
      </c>
      <c r="F12" s="59">
        <v>706400</v>
      </c>
    </row>
    <row r="13" spans="1:6" ht="12.75" customHeight="1">
      <c r="A13" s="56"/>
      <c r="B13" s="54"/>
      <c r="C13" s="54"/>
      <c r="D13" s="124"/>
      <c r="E13" s="58"/>
      <c r="F13" s="55"/>
    </row>
    <row r="14" spans="1:6" ht="12.75" customHeight="1">
      <c r="A14" s="56"/>
      <c r="B14" s="56">
        <v>32</v>
      </c>
      <c r="C14" s="54"/>
      <c r="D14" s="123"/>
      <c r="E14" s="125" t="s">
        <v>4</v>
      </c>
      <c r="F14" s="55">
        <f>F15+F19+F23+F33</f>
        <v>32623320</v>
      </c>
    </row>
    <row r="15" spans="1:6" ht="12.75" customHeight="1">
      <c r="A15" s="56"/>
      <c r="B15" s="54"/>
      <c r="C15" s="56">
        <v>321</v>
      </c>
      <c r="D15" s="123"/>
      <c r="E15" s="125" t="s">
        <v>8</v>
      </c>
      <c r="F15" s="55">
        <f>F16+F17+F18</f>
        <v>1740000</v>
      </c>
    </row>
    <row r="16" spans="1:6" ht="12.75" customHeight="1">
      <c r="A16" s="54"/>
      <c r="B16" s="54"/>
      <c r="C16" s="54"/>
      <c r="D16" s="124">
        <v>3211</v>
      </c>
      <c r="E16" s="60" t="s">
        <v>59</v>
      </c>
      <c r="F16" s="59">
        <v>480000</v>
      </c>
    </row>
    <row r="17" spans="1:6" ht="12.75" customHeight="1">
      <c r="A17" s="54"/>
      <c r="B17" s="54"/>
      <c r="C17" s="54"/>
      <c r="D17" s="124">
        <v>3212</v>
      </c>
      <c r="E17" s="60" t="s">
        <v>60</v>
      </c>
      <c r="F17" s="59">
        <v>1020000</v>
      </c>
    </row>
    <row r="18" spans="1:6" ht="12.75" customHeight="1">
      <c r="A18" s="54"/>
      <c r="B18" s="54"/>
      <c r="C18" s="54"/>
      <c r="D18" s="126" t="s">
        <v>6</v>
      </c>
      <c r="E18" s="60" t="s">
        <v>7</v>
      </c>
      <c r="F18" s="59">
        <v>240000</v>
      </c>
    </row>
    <row r="19" spans="1:6" ht="12.75" customHeight="1">
      <c r="A19" s="56"/>
      <c r="B19" s="54"/>
      <c r="C19" s="56">
        <v>322</v>
      </c>
      <c r="D19" s="126"/>
      <c r="E19" s="127" t="s">
        <v>61</v>
      </c>
      <c r="F19" s="55">
        <f>SUM(F20:F22)</f>
        <v>1688040</v>
      </c>
    </row>
    <row r="20" spans="1:6" ht="12.75" customHeight="1">
      <c r="A20" s="54"/>
      <c r="B20" s="54"/>
      <c r="C20" s="54"/>
      <c r="D20" s="126">
        <v>3221</v>
      </c>
      <c r="E20" s="58" t="s">
        <v>62</v>
      </c>
      <c r="F20" s="59">
        <v>710040</v>
      </c>
    </row>
    <row r="21" spans="1:6" ht="12.75" customHeight="1">
      <c r="A21" s="54"/>
      <c r="B21" s="54"/>
      <c r="C21" s="54"/>
      <c r="D21" s="126">
        <v>3223</v>
      </c>
      <c r="E21" s="58" t="s">
        <v>63</v>
      </c>
      <c r="F21" s="59">
        <v>948000</v>
      </c>
    </row>
    <row r="22" spans="1:6" ht="12.75" customHeight="1">
      <c r="A22" s="54"/>
      <c r="B22" s="54"/>
      <c r="C22" s="54"/>
      <c r="D22" s="126" t="s">
        <v>9</v>
      </c>
      <c r="E22" s="61" t="s">
        <v>10</v>
      </c>
      <c r="F22" s="59">
        <v>30000</v>
      </c>
    </row>
    <row r="23" spans="1:6" ht="12.75" customHeight="1">
      <c r="A23" s="54"/>
      <c r="B23" s="54"/>
      <c r="C23" s="56">
        <v>323</v>
      </c>
      <c r="D23" s="128"/>
      <c r="E23" s="127" t="s">
        <v>11</v>
      </c>
      <c r="F23" s="55">
        <f>SUM(F24:F32)</f>
        <v>24505920</v>
      </c>
    </row>
    <row r="24" spans="1:6" ht="12.75" customHeight="1">
      <c r="A24" s="54"/>
      <c r="B24" s="54"/>
      <c r="C24" s="54"/>
      <c r="D24" s="124">
        <v>3231</v>
      </c>
      <c r="E24" s="58" t="s">
        <v>64</v>
      </c>
      <c r="F24" s="59">
        <v>1620000</v>
      </c>
    </row>
    <row r="25" spans="1:6" ht="12.75" customHeight="1">
      <c r="A25" s="54"/>
      <c r="B25" s="54"/>
      <c r="C25" s="54"/>
      <c r="D25" s="124">
        <v>3232</v>
      </c>
      <c r="E25" s="61" t="s">
        <v>12</v>
      </c>
      <c r="F25" s="59">
        <v>6360000</v>
      </c>
    </row>
    <row r="26" spans="1:6" ht="12.75" customHeight="1">
      <c r="A26" s="54"/>
      <c r="B26" s="54"/>
      <c r="C26" s="54"/>
      <c r="D26" s="124">
        <v>3233</v>
      </c>
      <c r="E26" s="60" t="s">
        <v>65</v>
      </c>
      <c r="F26" s="59">
        <v>399360</v>
      </c>
    </row>
    <row r="27" spans="1:6" ht="12.75" customHeight="1">
      <c r="A27" s="54"/>
      <c r="B27" s="54"/>
      <c r="C27" s="54"/>
      <c r="D27" s="124">
        <v>3234</v>
      </c>
      <c r="E27" s="60" t="s">
        <v>66</v>
      </c>
      <c r="F27" s="59">
        <v>7243200</v>
      </c>
    </row>
    <row r="28" spans="1:6" ht="12.75" customHeight="1">
      <c r="A28" s="54"/>
      <c r="B28" s="54"/>
      <c r="C28" s="54"/>
      <c r="D28" s="124">
        <v>3235</v>
      </c>
      <c r="E28" s="60" t="s">
        <v>67</v>
      </c>
      <c r="F28" s="59">
        <v>523200</v>
      </c>
    </row>
    <row r="29" spans="1:6" ht="12.75" customHeight="1">
      <c r="A29" s="54"/>
      <c r="B29" s="54"/>
      <c r="C29" s="54"/>
      <c r="D29" s="124">
        <v>3236</v>
      </c>
      <c r="E29" s="60" t="s">
        <v>68</v>
      </c>
      <c r="F29" s="59">
        <v>360000</v>
      </c>
    </row>
    <row r="30" spans="1:6" ht="12.75" customHeight="1">
      <c r="A30" s="54"/>
      <c r="B30" s="54"/>
      <c r="C30" s="54"/>
      <c r="D30" s="124">
        <v>3237</v>
      </c>
      <c r="E30" s="61" t="s">
        <v>13</v>
      </c>
      <c r="F30" s="59">
        <v>6210000</v>
      </c>
    </row>
    <row r="31" spans="1:6" ht="12.75" customHeight="1">
      <c r="A31" s="54"/>
      <c r="B31" s="54"/>
      <c r="C31" s="54"/>
      <c r="D31" s="124">
        <v>3238</v>
      </c>
      <c r="E31" s="61" t="s">
        <v>14</v>
      </c>
      <c r="F31" s="59">
        <v>710160</v>
      </c>
    </row>
    <row r="32" spans="1:6" ht="12.75" customHeight="1">
      <c r="A32" s="54"/>
      <c r="B32" s="54"/>
      <c r="C32" s="54"/>
      <c r="D32" s="124">
        <v>3239</v>
      </c>
      <c r="E32" s="61" t="s">
        <v>69</v>
      </c>
      <c r="F32" s="59">
        <v>1080000</v>
      </c>
    </row>
    <row r="33" spans="1:6" ht="12.75" customHeight="1">
      <c r="A33" s="54"/>
      <c r="B33" s="54"/>
      <c r="C33" s="56">
        <v>329</v>
      </c>
      <c r="D33" s="124"/>
      <c r="E33" s="57" t="s">
        <v>71</v>
      </c>
      <c r="F33" s="55">
        <f>SUM(F34:F37)</f>
        <v>4689360</v>
      </c>
    </row>
    <row r="34" spans="1:6" ht="12.75" customHeight="1">
      <c r="A34" s="54"/>
      <c r="B34" s="54"/>
      <c r="C34" s="54"/>
      <c r="D34" s="124">
        <v>3292</v>
      </c>
      <c r="E34" s="58" t="s">
        <v>72</v>
      </c>
      <c r="F34" s="59">
        <v>270000</v>
      </c>
    </row>
    <row r="35" spans="1:6" ht="12.75" customHeight="1">
      <c r="A35" s="54"/>
      <c r="B35" s="54"/>
      <c r="C35" s="54"/>
      <c r="D35" s="124">
        <v>3293</v>
      </c>
      <c r="E35" s="58" t="s">
        <v>73</v>
      </c>
      <c r="F35" s="59">
        <v>360360</v>
      </c>
    </row>
    <row r="36" spans="1:6" ht="12.75" customHeight="1">
      <c r="A36" s="54"/>
      <c r="B36" s="54"/>
      <c r="C36" s="54"/>
      <c r="D36" s="124">
        <v>3294</v>
      </c>
      <c r="E36" s="58" t="s">
        <v>74</v>
      </c>
      <c r="F36" s="59">
        <v>15000</v>
      </c>
    </row>
    <row r="37" spans="1:6" ht="12.75" customHeight="1">
      <c r="A37" s="54"/>
      <c r="B37" s="54"/>
      <c r="C37" s="54"/>
      <c r="D37" s="124">
        <v>3299</v>
      </c>
      <c r="E37" s="58" t="s">
        <v>71</v>
      </c>
      <c r="F37" s="59">
        <v>4044000</v>
      </c>
    </row>
    <row r="38" spans="1:6" ht="12.75" customHeight="1">
      <c r="A38" s="54"/>
      <c r="B38" s="54"/>
      <c r="C38" s="54"/>
      <c r="D38" s="124"/>
      <c r="E38" s="58"/>
      <c r="F38" s="59"/>
    </row>
    <row r="39" spans="1:6" ht="12.75" customHeight="1">
      <c r="A39" s="54"/>
      <c r="B39" s="56">
        <v>34</v>
      </c>
      <c r="C39" s="54"/>
      <c r="D39" s="128"/>
      <c r="E39" s="125" t="s">
        <v>16</v>
      </c>
      <c r="F39" s="55">
        <f>F40+F44</f>
        <v>31797000</v>
      </c>
    </row>
    <row r="40" spans="1:6" ht="12.75" customHeight="1">
      <c r="A40" s="54"/>
      <c r="B40" s="54"/>
      <c r="C40" s="56">
        <v>342</v>
      </c>
      <c r="D40" s="128"/>
      <c r="E40" s="127" t="s">
        <v>15</v>
      </c>
      <c r="F40" s="55">
        <f>F41</f>
        <v>31500000</v>
      </c>
    </row>
    <row r="41" spans="1:6" ht="12.75" customHeight="1">
      <c r="A41" s="54"/>
      <c r="B41" s="54"/>
      <c r="C41" s="54"/>
      <c r="D41" s="126" t="s">
        <v>70</v>
      </c>
      <c r="E41" s="61" t="s">
        <v>84</v>
      </c>
      <c r="F41" s="59">
        <v>31500000</v>
      </c>
    </row>
    <row r="42" spans="1:6" ht="12.75" customHeight="1">
      <c r="A42" s="54"/>
      <c r="B42" s="54"/>
      <c r="C42" s="54"/>
      <c r="D42" s="126"/>
      <c r="E42" s="58" t="s">
        <v>75</v>
      </c>
      <c r="F42" s="59">
        <v>23222700</v>
      </c>
    </row>
    <row r="43" spans="1:6" ht="12.75" customHeight="1">
      <c r="A43" s="54"/>
      <c r="B43" s="54"/>
      <c r="C43" s="54"/>
      <c r="D43" s="126"/>
      <c r="E43" s="58" t="s">
        <v>76</v>
      </c>
      <c r="F43" s="59">
        <v>8277300</v>
      </c>
    </row>
    <row r="44" spans="1:6" ht="12.75" customHeight="1">
      <c r="A44" s="54"/>
      <c r="B44" s="54"/>
      <c r="C44" s="56">
        <v>343</v>
      </c>
      <c r="D44" s="124"/>
      <c r="E44" s="57" t="s">
        <v>85</v>
      </c>
      <c r="F44" s="55">
        <f>SUM(F45:F47)</f>
        <v>297000</v>
      </c>
    </row>
    <row r="45" spans="1:6" ht="12.75" customHeight="1">
      <c r="A45" s="54"/>
      <c r="B45" s="54"/>
      <c r="C45" s="54"/>
      <c r="D45" s="54">
        <v>3431</v>
      </c>
      <c r="E45" s="58" t="s">
        <v>86</v>
      </c>
      <c r="F45" s="59">
        <v>150000</v>
      </c>
    </row>
    <row r="46" spans="1:6" ht="12.75" customHeight="1">
      <c r="A46" s="54"/>
      <c r="B46" s="54"/>
      <c r="C46" s="54"/>
      <c r="D46" s="54">
        <v>3432</v>
      </c>
      <c r="E46" s="58" t="s">
        <v>87</v>
      </c>
      <c r="F46" s="59">
        <v>120000</v>
      </c>
    </row>
    <row r="47" spans="1:6" ht="12.75" customHeight="1">
      <c r="A47" s="54"/>
      <c r="B47" s="54"/>
      <c r="C47" s="54"/>
      <c r="D47" s="54">
        <v>3433</v>
      </c>
      <c r="E47" s="58" t="s">
        <v>88</v>
      </c>
      <c r="F47" s="59">
        <v>27000</v>
      </c>
    </row>
    <row r="48" spans="1:6" ht="24.75" customHeight="1">
      <c r="A48" s="133">
        <v>4</v>
      </c>
      <c r="B48" s="134"/>
      <c r="C48" s="134"/>
      <c r="D48" s="135"/>
      <c r="E48" s="136" t="s">
        <v>77</v>
      </c>
      <c r="F48" s="55">
        <f>F49</f>
        <v>4800000</v>
      </c>
    </row>
    <row r="49" spans="1:6" ht="12.75" customHeight="1">
      <c r="A49" s="54"/>
      <c r="B49" s="56">
        <v>42</v>
      </c>
      <c r="C49" s="54"/>
      <c r="D49" s="128"/>
      <c r="E49" s="127" t="s">
        <v>17</v>
      </c>
      <c r="F49" s="55">
        <f>F50+F52+F56</f>
        <v>4800000</v>
      </c>
    </row>
    <row r="50" spans="1:6" ht="12.75" customHeight="1">
      <c r="A50" s="54"/>
      <c r="B50" s="54"/>
      <c r="C50" s="56">
        <v>421</v>
      </c>
      <c r="D50" s="128"/>
      <c r="E50" s="125" t="s">
        <v>18</v>
      </c>
      <c r="F50" s="55">
        <f>F51</f>
        <v>2700000</v>
      </c>
    </row>
    <row r="51" spans="1:6" ht="12.75" customHeight="1">
      <c r="A51" s="54"/>
      <c r="B51" s="54"/>
      <c r="C51" s="54"/>
      <c r="D51" s="126" t="s">
        <v>19</v>
      </c>
      <c r="E51" s="61" t="s">
        <v>20</v>
      </c>
      <c r="F51" s="59">
        <v>2700000</v>
      </c>
    </row>
    <row r="52" spans="1:6" ht="12.75" customHeight="1">
      <c r="A52" s="54"/>
      <c r="B52" s="54"/>
      <c r="C52" s="56">
        <v>422</v>
      </c>
      <c r="D52" s="128"/>
      <c r="E52" s="125" t="s">
        <v>25</v>
      </c>
      <c r="F52" s="55">
        <f>SUM(F53:F55)</f>
        <v>2100000</v>
      </c>
    </row>
    <row r="53" spans="1:6" ht="12.75" customHeight="1">
      <c r="A53" s="54"/>
      <c r="B53" s="54"/>
      <c r="C53" s="54"/>
      <c r="D53" s="129" t="s">
        <v>21</v>
      </c>
      <c r="E53" s="161" t="s">
        <v>22</v>
      </c>
      <c r="F53" s="59">
        <v>1830000</v>
      </c>
    </row>
    <row r="54" spans="1:6" ht="12.75" customHeight="1">
      <c r="A54" s="54"/>
      <c r="B54" s="54"/>
      <c r="C54" s="54"/>
      <c r="D54" s="126" t="s">
        <v>23</v>
      </c>
      <c r="E54" s="61" t="s">
        <v>24</v>
      </c>
      <c r="F54" s="59">
        <v>60000</v>
      </c>
    </row>
    <row r="55" spans="1:6" ht="12.75" customHeight="1">
      <c r="A55" s="54"/>
      <c r="B55" s="54"/>
      <c r="C55" s="54"/>
      <c r="D55" s="126">
        <v>4227</v>
      </c>
      <c r="E55" s="58" t="s">
        <v>114</v>
      </c>
      <c r="F55" s="59">
        <v>210000</v>
      </c>
    </row>
    <row r="56" spans="1:6" ht="12.75" customHeight="1" hidden="1">
      <c r="A56" s="54"/>
      <c r="B56" s="54"/>
      <c r="C56" s="56">
        <v>423</v>
      </c>
      <c r="D56" s="128"/>
      <c r="E56" s="125" t="s">
        <v>26</v>
      </c>
      <c r="F56" s="55">
        <f>F57</f>
        <v>0</v>
      </c>
    </row>
    <row r="57" spans="1:6" ht="12.75" customHeight="1" hidden="1">
      <c r="A57" s="54"/>
      <c r="B57" s="54"/>
      <c r="C57" s="54"/>
      <c r="D57" s="126" t="s">
        <v>28</v>
      </c>
      <c r="E57" s="61" t="s">
        <v>27</v>
      </c>
      <c r="F57" s="59">
        <v>0</v>
      </c>
    </row>
    <row r="58" spans="3:5" ht="14.25" customHeight="1">
      <c r="C58" s="130"/>
      <c r="D58" s="131"/>
      <c r="E58" s="132"/>
    </row>
    <row r="61" ht="14.25" customHeight="1">
      <c r="F61" s="55"/>
    </row>
  </sheetData>
  <mergeCells count="1">
    <mergeCell ref="A1:F1"/>
  </mergeCells>
  <printOptions horizontalCentered="1"/>
  <pageMargins left="0.2362204724409449" right="0.2362204724409449" top="0.4330708661417323" bottom="0.6299212598425197" header="0.5118110236220472" footer="0.5118110236220472"/>
  <pageSetup firstPageNumber="3" useFirstPageNumber="1" horizontalDpi="300" verticalDpi="3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D13" sqref="D13"/>
    </sheetView>
  </sheetViews>
  <sheetFormatPr defaultColWidth="9.140625" defaultRowHeight="12.75"/>
  <cols>
    <col min="1" max="2" width="4.28125" style="2" customWidth="1"/>
    <col min="3" max="3" width="5.57421875" style="2" customWidth="1"/>
    <col min="4" max="4" width="6.00390625" style="5" customWidth="1"/>
    <col min="5" max="5" width="52.7109375" style="1" customWidth="1"/>
    <col min="6" max="6" width="13.7109375" style="2" customWidth="1"/>
    <col min="7" max="16384" width="11.421875" style="2" customWidth="1"/>
  </cols>
  <sheetData>
    <row r="1" spans="1:6" s="4" customFormat="1" ht="30" customHeight="1">
      <c r="A1" s="192" t="s">
        <v>43</v>
      </c>
      <c r="B1" s="193"/>
      <c r="C1" s="193"/>
      <c r="D1" s="193"/>
      <c r="E1" s="193"/>
      <c r="F1" s="194"/>
    </row>
    <row r="2" spans="1:6" s="47" customFormat="1" ht="28.5" customHeight="1">
      <c r="A2" s="119" t="s">
        <v>2</v>
      </c>
      <c r="B2" s="119" t="s">
        <v>1</v>
      </c>
      <c r="C2" s="119" t="s">
        <v>0</v>
      </c>
      <c r="D2" s="48" t="s">
        <v>3</v>
      </c>
      <c r="E2" s="146"/>
      <c r="F2" s="64" t="s">
        <v>133</v>
      </c>
    </row>
    <row r="3" spans="1:6" ht="24" customHeight="1">
      <c r="A3" s="142"/>
      <c r="B3" s="121"/>
      <c r="C3" s="121"/>
      <c r="D3" s="143"/>
      <c r="E3" s="142" t="s">
        <v>82</v>
      </c>
      <c r="F3" s="122">
        <f>F4-F15</f>
        <v>-4023680</v>
      </c>
    </row>
    <row r="4" spans="1:6" ht="24" customHeight="1">
      <c r="A4" s="65">
        <v>8</v>
      </c>
      <c r="B4" s="65"/>
      <c r="C4" s="56"/>
      <c r="D4" s="56"/>
      <c r="E4" s="49" t="s">
        <v>29</v>
      </c>
      <c r="F4" s="55">
        <f>F5+F8+F11</f>
        <v>280000000</v>
      </c>
    </row>
    <row r="5" spans="1:6" ht="14.25" customHeight="1">
      <c r="A5" s="65"/>
      <c r="B5" s="65">
        <v>81</v>
      </c>
      <c r="C5" s="56"/>
      <c r="D5" s="56"/>
      <c r="E5" s="65" t="s">
        <v>115</v>
      </c>
      <c r="F5" s="55">
        <f>F6</f>
        <v>80000000</v>
      </c>
    </row>
    <row r="6" spans="1:6" ht="26.25" customHeight="1">
      <c r="A6" s="65"/>
      <c r="B6" s="65"/>
      <c r="C6" s="56">
        <v>816</v>
      </c>
      <c r="D6" s="56"/>
      <c r="E6" s="49" t="s">
        <v>116</v>
      </c>
      <c r="F6" s="55">
        <f>SUM(F7)</f>
        <v>80000000</v>
      </c>
    </row>
    <row r="7" spans="1:6" ht="26.25" customHeight="1">
      <c r="A7" s="40"/>
      <c r="B7" s="40"/>
      <c r="C7" s="54"/>
      <c r="D7" s="54">
        <v>8161</v>
      </c>
      <c r="E7" s="41" t="s">
        <v>117</v>
      </c>
      <c r="F7" s="59">
        <v>80000000</v>
      </c>
    </row>
    <row r="8" spans="1:6" ht="14.25" customHeight="1">
      <c r="A8" s="65"/>
      <c r="B8" s="65">
        <v>83</v>
      </c>
      <c r="C8" s="56"/>
      <c r="D8" s="56"/>
      <c r="E8" s="49" t="s">
        <v>30</v>
      </c>
      <c r="F8" s="55">
        <f>F9</f>
        <v>100000000</v>
      </c>
    </row>
    <row r="9" spans="1:6" ht="26.25" customHeight="1">
      <c r="A9" s="65"/>
      <c r="B9" s="65"/>
      <c r="C9" s="56">
        <v>834</v>
      </c>
      <c r="D9" s="56"/>
      <c r="E9" s="49" t="s">
        <v>107</v>
      </c>
      <c r="F9" s="55">
        <f>SUM(F10)</f>
        <v>100000000</v>
      </c>
    </row>
    <row r="10" spans="1:6" ht="26.25" customHeight="1">
      <c r="A10" s="40"/>
      <c r="B10" s="40"/>
      <c r="C10" s="54"/>
      <c r="D10" s="54">
        <v>8341</v>
      </c>
      <c r="E10" s="144" t="s">
        <v>108</v>
      </c>
      <c r="F10" s="59">
        <v>100000000</v>
      </c>
    </row>
    <row r="11" spans="1:6" s="6" customFormat="1" ht="14.25" customHeight="1">
      <c r="A11" s="65"/>
      <c r="B11" s="65">
        <v>84</v>
      </c>
      <c r="C11" s="56"/>
      <c r="D11" s="56"/>
      <c r="E11" s="49" t="s">
        <v>118</v>
      </c>
      <c r="F11" s="55">
        <f>F12</f>
        <v>100000000</v>
      </c>
    </row>
    <row r="12" spans="1:6" s="6" customFormat="1" ht="26.25" customHeight="1">
      <c r="A12" s="65"/>
      <c r="B12" s="65"/>
      <c r="C12" s="56">
        <v>844</v>
      </c>
      <c r="D12" s="56"/>
      <c r="E12" s="49" t="s">
        <v>119</v>
      </c>
      <c r="F12" s="55">
        <f>SUM(F13)</f>
        <v>100000000</v>
      </c>
    </row>
    <row r="13" spans="1:6" ht="26.25" customHeight="1">
      <c r="A13" s="40"/>
      <c r="B13" s="40"/>
      <c r="C13" s="54"/>
      <c r="D13" s="54">
        <v>8441</v>
      </c>
      <c r="E13" s="41" t="s">
        <v>120</v>
      </c>
      <c r="F13" s="59">
        <v>100000000</v>
      </c>
    </row>
    <row r="14" spans="1:6" ht="12.75" customHeight="1">
      <c r="A14" s="65"/>
      <c r="B14" s="65"/>
      <c r="C14" s="56"/>
      <c r="D14" s="56"/>
      <c r="E14" s="49"/>
      <c r="F14" s="59"/>
    </row>
    <row r="15" spans="1:6" ht="14.25" customHeight="1">
      <c r="A15" s="65">
        <v>5</v>
      </c>
      <c r="B15" s="65"/>
      <c r="C15" s="56"/>
      <c r="D15" s="56"/>
      <c r="E15" s="145" t="s">
        <v>31</v>
      </c>
      <c r="F15" s="55">
        <f>F16+F19</f>
        <v>284023680</v>
      </c>
    </row>
    <row r="16" spans="1:6" ht="14.25" customHeight="1">
      <c r="A16" s="65"/>
      <c r="B16" s="65">
        <v>51</v>
      </c>
      <c r="C16" s="56"/>
      <c r="D16" s="56"/>
      <c r="E16" s="65" t="s">
        <v>121</v>
      </c>
      <c r="F16" s="55">
        <f>F17</f>
        <v>100000000</v>
      </c>
    </row>
    <row r="17" spans="1:6" ht="26.25" customHeight="1">
      <c r="A17" s="65"/>
      <c r="B17" s="65"/>
      <c r="C17" s="56">
        <v>516</v>
      </c>
      <c r="D17" s="56"/>
      <c r="E17" s="127" t="s">
        <v>122</v>
      </c>
      <c r="F17" s="55">
        <f>SUM(F18)</f>
        <v>100000000</v>
      </c>
    </row>
    <row r="18" spans="1:6" ht="26.25" customHeight="1">
      <c r="A18" s="40"/>
      <c r="B18" s="40"/>
      <c r="C18" s="54"/>
      <c r="D18" s="54">
        <v>5161</v>
      </c>
      <c r="E18" s="61" t="s">
        <v>123</v>
      </c>
      <c r="F18" s="59">
        <v>100000000</v>
      </c>
    </row>
    <row r="19" spans="1:6" ht="14.25" customHeight="1">
      <c r="A19" s="40"/>
      <c r="B19" s="65">
        <v>54</v>
      </c>
      <c r="C19" s="54"/>
      <c r="D19" s="54"/>
      <c r="E19" s="65" t="s">
        <v>78</v>
      </c>
      <c r="F19" s="55">
        <f>F20</f>
        <v>184023680</v>
      </c>
    </row>
    <row r="20" spans="1:6" ht="26.25" customHeight="1">
      <c r="A20" s="40"/>
      <c r="B20" s="40"/>
      <c r="C20" s="56">
        <v>544</v>
      </c>
      <c r="D20" s="56"/>
      <c r="E20" s="49" t="s">
        <v>79</v>
      </c>
      <c r="F20" s="55">
        <f>F21+F22</f>
        <v>184023680</v>
      </c>
    </row>
    <row r="21" spans="1:6" ht="26.25" customHeight="1">
      <c r="A21" s="40"/>
      <c r="B21" s="40"/>
      <c r="C21" s="56"/>
      <c r="D21" s="54">
        <v>5441</v>
      </c>
      <c r="E21" s="41" t="s">
        <v>80</v>
      </c>
      <c r="F21" s="59">
        <v>164964680</v>
      </c>
    </row>
    <row r="22" spans="1:6" ht="26.25" customHeight="1">
      <c r="A22" s="40"/>
      <c r="B22" s="40"/>
      <c r="C22" s="56"/>
      <c r="D22" s="54">
        <v>5442</v>
      </c>
      <c r="E22" s="41" t="s">
        <v>81</v>
      </c>
      <c r="F22" s="59">
        <v>19059000</v>
      </c>
    </row>
  </sheetData>
  <mergeCells count="1">
    <mergeCell ref="A1:F1"/>
  </mergeCells>
  <printOptions horizontalCentered="1"/>
  <pageMargins left="0.2362204724409449" right="0.1968503937007874" top="0.4330708661417323" bottom="0.4330708661417323" header="0.5118110236220472" footer="0.5118110236220472"/>
  <pageSetup firstPageNumber="4" useFirstPageNumber="1" horizontalDpi="300" verticalDpi="300" orientation="portrait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58"/>
  <sheetViews>
    <sheetView workbookViewId="0" topLeftCell="A1">
      <selection activeCell="B21" sqref="B21"/>
    </sheetView>
  </sheetViews>
  <sheetFormatPr defaultColWidth="9.140625" defaultRowHeight="12.75"/>
  <cols>
    <col min="1" max="1" width="9.57421875" style="40" customWidth="1"/>
    <col min="2" max="2" width="52.28125" style="41" customWidth="1"/>
    <col min="3" max="3" width="13.7109375" style="59" customWidth="1"/>
    <col min="4" max="4" width="13.57421875" style="2" customWidth="1"/>
    <col min="5" max="5" width="12.7109375" style="2" customWidth="1"/>
    <col min="6" max="16384" width="11.421875" style="2" customWidth="1"/>
  </cols>
  <sheetData>
    <row r="1" spans="1:3" ht="30" customHeight="1">
      <c r="A1" s="195" t="s">
        <v>106</v>
      </c>
      <c r="B1" s="195"/>
      <c r="C1" s="195"/>
    </row>
    <row r="2" spans="1:3" s="47" customFormat="1" ht="27.75" customHeight="1">
      <c r="A2" s="155" t="s">
        <v>91</v>
      </c>
      <c r="B2" s="156" t="s">
        <v>92</v>
      </c>
      <c r="C2" s="64" t="s">
        <v>133</v>
      </c>
    </row>
    <row r="3" spans="1:7" ht="25.5" customHeight="1">
      <c r="A3" s="147" t="s">
        <v>129</v>
      </c>
      <c r="B3" s="142" t="s">
        <v>113</v>
      </c>
      <c r="C3" s="122">
        <f>C4+C45+C51+C57</f>
        <v>394536000</v>
      </c>
      <c r="D3" s="55"/>
      <c r="E3" s="55"/>
      <c r="F3" s="55"/>
      <c r="G3" s="55"/>
    </row>
    <row r="4" spans="1:3" ht="24.75" customHeight="1">
      <c r="A4" s="148">
        <v>100</v>
      </c>
      <c r="B4" s="149" t="s">
        <v>112</v>
      </c>
      <c r="C4" s="55">
        <f>C6+C34+C39+C42</f>
        <v>79012320</v>
      </c>
    </row>
    <row r="5" ht="12.75" customHeight="1">
      <c r="C5" s="55"/>
    </row>
    <row r="6" spans="1:3" ht="13.5" customHeight="1">
      <c r="A6" s="150" t="s">
        <v>90</v>
      </c>
      <c r="B6" s="157" t="s">
        <v>93</v>
      </c>
      <c r="C6" s="55">
        <f>SUM(C7:C32)</f>
        <v>74212320</v>
      </c>
    </row>
    <row r="7" spans="1:3" ht="13.5" customHeight="1">
      <c r="A7" s="66">
        <v>3111</v>
      </c>
      <c r="B7" s="158" t="s">
        <v>54</v>
      </c>
      <c r="C7" s="59">
        <v>31304300</v>
      </c>
    </row>
    <row r="8" spans="1:3" ht="13.5" customHeight="1">
      <c r="A8" s="66">
        <v>3121</v>
      </c>
      <c r="B8" s="158" t="s">
        <v>55</v>
      </c>
      <c r="C8" s="59">
        <v>4572000</v>
      </c>
    </row>
    <row r="9" spans="1:3" ht="13.5" customHeight="1">
      <c r="A9" s="66">
        <v>3132</v>
      </c>
      <c r="B9" s="158" t="s">
        <v>57</v>
      </c>
      <c r="C9" s="59">
        <v>4709300</v>
      </c>
    </row>
    <row r="10" spans="1:3" ht="13.5" customHeight="1">
      <c r="A10" s="66">
        <v>3133</v>
      </c>
      <c r="B10" s="158" t="s">
        <v>58</v>
      </c>
      <c r="C10" s="59">
        <v>706400</v>
      </c>
    </row>
    <row r="11" spans="1:3" ht="13.5" customHeight="1">
      <c r="A11" s="66">
        <v>3211</v>
      </c>
      <c r="B11" s="159" t="s">
        <v>59</v>
      </c>
      <c r="C11" s="59">
        <v>480000</v>
      </c>
    </row>
    <row r="12" spans="1:3" ht="13.5" customHeight="1">
      <c r="A12" s="66">
        <v>3212</v>
      </c>
      <c r="B12" s="159" t="s">
        <v>60</v>
      </c>
      <c r="C12" s="59">
        <v>1020000</v>
      </c>
    </row>
    <row r="13" spans="1:3" ht="13.5" customHeight="1">
      <c r="A13" s="72" t="s">
        <v>6</v>
      </c>
      <c r="B13" s="159" t="s">
        <v>7</v>
      </c>
      <c r="C13" s="59">
        <v>240000</v>
      </c>
    </row>
    <row r="14" spans="1:3" ht="13.5" customHeight="1">
      <c r="A14" s="72">
        <v>3221</v>
      </c>
      <c r="B14" s="158" t="s">
        <v>62</v>
      </c>
      <c r="C14" s="59">
        <v>710040</v>
      </c>
    </row>
    <row r="15" spans="1:3" ht="13.5" customHeight="1">
      <c r="A15" s="72">
        <v>3223</v>
      </c>
      <c r="B15" s="158" t="s">
        <v>63</v>
      </c>
      <c r="C15" s="59">
        <v>948000</v>
      </c>
    </row>
    <row r="16" spans="1:3" ht="13.5" customHeight="1">
      <c r="A16" s="72" t="s">
        <v>9</v>
      </c>
      <c r="B16" s="160" t="s">
        <v>10</v>
      </c>
      <c r="C16" s="59">
        <v>30000</v>
      </c>
    </row>
    <row r="17" spans="1:3" ht="13.5" customHeight="1">
      <c r="A17" s="66">
        <v>3231</v>
      </c>
      <c r="B17" s="158" t="s">
        <v>64</v>
      </c>
      <c r="C17" s="59">
        <v>1620000</v>
      </c>
    </row>
    <row r="18" spans="1:3" ht="13.5" customHeight="1">
      <c r="A18" s="66">
        <v>3232</v>
      </c>
      <c r="B18" s="160" t="s">
        <v>12</v>
      </c>
      <c r="C18" s="59">
        <v>6360000</v>
      </c>
    </row>
    <row r="19" spans="1:3" ht="13.5" customHeight="1">
      <c r="A19" s="66">
        <v>3233</v>
      </c>
      <c r="B19" s="159" t="s">
        <v>65</v>
      </c>
      <c r="C19" s="59">
        <v>399360</v>
      </c>
    </row>
    <row r="20" spans="1:3" ht="13.5" customHeight="1">
      <c r="A20" s="66">
        <v>3234</v>
      </c>
      <c r="B20" s="159" t="s">
        <v>66</v>
      </c>
      <c r="C20" s="59">
        <v>7243200</v>
      </c>
    </row>
    <row r="21" spans="1:3" ht="13.5" customHeight="1">
      <c r="A21" s="66">
        <v>3235</v>
      </c>
      <c r="B21" s="159" t="s">
        <v>67</v>
      </c>
      <c r="C21" s="59">
        <v>523200</v>
      </c>
    </row>
    <row r="22" spans="1:3" ht="13.5" customHeight="1">
      <c r="A22" s="66">
        <v>3236</v>
      </c>
      <c r="B22" s="159" t="s">
        <v>68</v>
      </c>
      <c r="C22" s="59">
        <v>360000</v>
      </c>
    </row>
    <row r="23" spans="1:3" ht="13.5" customHeight="1">
      <c r="A23" s="66">
        <v>3237</v>
      </c>
      <c r="B23" s="160" t="s">
        <v>13</v>
      </c>
      <c r="C23" s="59">
        <v>6210000</v>
      </c>
    </row>
    <row r="24" spans="1:3" ht="13.5" customHeight="1">
      <c r="A24" s="66">
        <v>3238</v>
      </c>
      <c r="B24" s="160" t="s">
        <v>14</v>
      </c>
      <c r="C24" s="59">
        <v>710160</v>
      </c>
    </row>
    <row r="25" spans="1:3" ht="13.5" customHeight="1">
      <c r="A25" s="66">
        <v>3239</v>
      </c>
      <c r="B25" s="160" t="s">
        <v>69</v>
      </c>
      <c r="C25" s="59">
        <v>1080000</v>
      </c>
    </row>
    <row r="26" spans="1:3" ht="13.5" customHeight="1">
      <c r="A26" s="66">
        <v>3292</v>
      </c>
      <c r="B26" s="158" t="s">
        <v>72</v>
      </c>
      <c r="C26" s="59">
        <v>270000</v>
      </c>
    </row>
    <row r="27" spans="1:3" ht="13.5" customHeight="1">
      <c r="A27" s="66">
        <v>3293</v>
      </c>
      <c r="B27" s="158" t="s">
        <v>73</v>
      </c>
      <c r="C27" s="59">
        <v>360360</v>
      </c>
    </row>
    <row r="28" spans="1:3" ht="13.5" customHeight="1">
      <c r="A28" s="66">
        <v>3294</v>
      </c>
      <c r="B28" s="158" t="s">
        <v>74</v>
      </c>
      <c r="C28" s="59">
        <v>15000</v>
      </c>
    </row>
    <row r="29" spans="1:3" ht="13.5" customHeight="1">
      <c r="A29" s="66">
        <v>3299</v>
      </c>
      <c r="B29" s="158" t="s">
        <v>71</v>
      </c>
      <c r="C29" s="59">
        <v>4044000</v>
      </c>
    </row>
    <row r="30" spans="1:3" ht="13.5" customHeight="1">
      <c r="A30" s="109">
        <v>3431</v>
      </c>
      <c r="B30" s="158" t="s">
        <v>86</v>
      </c>
      <c r="C30" s="59">
        <v>150000</v>
      </c>
    </row>
    <row r="31" spans="1:3" ht="13.5" customHeight="1">
      <c r="A31" s="109">
        <v>3432</v>
      </c>
      <c r="B31" s="158" t="s">
        <v>87</v>
      </c>
      <c r="C31" s="59">
        <v>120000</v>
      </c>
    </row>
    <row r="32" spans="1:3" ht="13.5" customHeight="1">
      <c r="A32" s="109">
        <v>3433</v>
      </c>
      <c r="B32" s="158" t="s">
        <v>88</v>
      </c>
      <c r="C32" s="59">
        <v>27000</v>
      </c>
    </row>
    <row r="33" spans="1:2" ht="13.5" customHeight="1">
      <c r="A33" s="72"/>
      <c r="B33" s="160"/>
    </row>
    <row r="34" spans="1:3" ht="13.5" customHeight="1">
      <c r="A34" s="71" t="s">
        <v>94</v>
      </c>
      <c r="B34" s="71" t="s">
        <v>95</v>
      </c>
      <c r="C34" s="55">
        <f>SUM(C35:C37)</f>
        <v>2100000</v>
      </c>
    </row>
    <row r="35" spans="1:3" ht="13.5" customHeight="1">
      <c r="A35" s="152" t="s">
        <v>21</v>
      </c>
      <c r="B35" s="161" t="s">
        <v>22</v>
      </c>
      <c r="C35" s="59">
        <v>1830000</v>
      </c>
    </row>
    <row r="36" spans="1:3" ht="13.5" customHeight="1">
      <c r="A36" s="72" t="s">
        <v>23</v>
      </c>
      <c r="B36" s="160" t="s">
        <v>24</v>
      </c>
      <c r="C36" s="59">
        <v>60000</v>
      </c>
    </row>
    <row r="37" spans="1:3" ht="13.5" customHeight="1">
      <c r="A37" s="152">
        <v>4227</v>
      </c>
      <c r="B37" s="162" t="s">
        <v>114</v>
      </c>
      <c r="C37" s="59">
        <v>210000</v>
      </c>
    </row>
    <row r="38" spans="1:2" ht="13.5" customHeight="1" hidden="1">
      <c r="A38" s="72"/>
      <c r="B38" s="160"/>
    </row>
    <row r="39" spans="1:3" ht="13.5" customHeight="1" hidden="1">
      <c r="A39" s="71" t="s">
        <v>96</v>
      </c>
      <c r="B39" s="71" t="s">
        <v>97</v>
      </c>
      <c r="C39" s="55">
        <f>C40</f>
        <v>0</v>
      </c>
    </row>
    <row r="40" spans="1:3" ht="13.5" customHeight="1" hidden="1">
      <c r="A40" s="72" t="s">
        <v>28</v>
      </c>
      <c r="B40" s="160" t="s">
        <v>27</v>
      </c>
      <c r="C40" s="59">
        <v>0</v>
      </c>
    </row>
    <row r="41" spans="1:2" ht="13.5" customHeight="1">
      <c r="A41" s="72"/>
      <c r="B41" s="160"/>
    </row>
    <row r="42" spans="1:3" ht="13.5" customHeight="1">
      <c r="A42" s="71" t="s">
        <v>101</v>
      </c>
      <c r="B42" s="71" t="s">
        <v>102</v>
      </c>
      <c r="C42" s="55">
        <f>C43</f>
        <v>2700000</v>
      </c>
    </row>
    <row r="43" spans="1:3" ht="13.5" customHeight="1">
      <c r="A43" s="72" t="s">
        <v>19</v>
      </c>
      <c r="B43" s="160" t="s">
        <v>20</v>
      </c>
      <c r="C43" s="59">
        <v>2700000</v>
      </c>
    </row>
    <row r="44" spans="1:2" ht="12.75" customHeight="1">
      <c r="A44" s="72"/>
      <c r="B44" s="160"/>
    </row>
    <row r="45" spans="1:3" ht="13.5" customHeight="1">
      <c r="A45" s="67">
        <v>101</v>
      </c>
      <c r="B45" s="71" t="s">
        <v>98</v>
      </c>
      <c r="C45" s="55">
        <f>C47</f>
        <v>188187380</v>
      </c>
    </row>
    <row r="46" spans="1:2" ht="12.75" customHeight="1">
      <c r="A46" s="67"/>
      <c r="B46" s="57"/>
    </row>
    <row r="47" spans="1:3" ht="25.5">
      <c r="A47" s="150" t="s">
        <v>130</v>
      </c>
      <c r="B47" s="151" t="s">
        <v>99</v>
      </c>
      <c r="C47" s="55">
        <f>C48+C49</f>
        <v>188187380</v>
      </c>
    </row>
    <row r="48" spans="1:3" ht="26.25" customHeight="1">
      <c r="A48" s="153" t="s">
        <v>70</v>
      </c>
      <c r="B48" s="61" t="s">
        <v>84</v>
      </c>
      <c r="C48" s="59">
        <v>23222700</v>
      </c>
    </row>
    <row r="49" spans="1:3" ht="26.25" customHeight="1">
      <c r="A49" s="154">
        <v>5441</v>
      </c>
      <c r="B49" s="41" t="s">
        <v>80</v>
      </c>
      <c r="C49" s="59">
        <v>164964680</v>
      </c>
    </row>
    <row r="50" spans="1:2" ht="12.75" customHeight="1">
      <c r="A50" s="72"/>
      <c r="B50" s="61"/>
    </row>
    <row r="51" spans="1:3" ht="13.5" customHeight="1">
      <c r="A51" s="67">
        <v>102</v>
      </c>
      <c r="B51" s="57" t="s">
        <v>103</v>
      </c>
      <c r="C51" s="55">
        <f>C53</f>
        <v>27336300</v>
      </c>
    </row>
    <row r="52" spans="1:2" ht="12.75" customHeight="1">
      <c r="A52" s="72"/>
      <c r="B52" s="61"/>
    </row>
    <row r="53" spans="1:3" ht="25.5">
      <c r="A53" s="150" t="s">
        <v>100</v>
      </c>
      <c r="B53" s="151" t="s">
        <v>104</v>
      </c>
      <c r="C53" s="55">
        <f>C54+C55</f>
        <v>27336300</v>
      </c>
    </row>
    <row r="54" spans="1:3" ht="25.5">
      <c r="A54" s="153" t="s">
        <v>70</v>
      </c>
      <c r="B54" s="61" t="s">
        <v>84</v>
      </c>
      <c r="C54" s="59">
        <v>8277300</v>
      </c>
    </row>
    <row r="55" spans="1:3" ht="26.25" customHeight="1">
      <c r="A55" s="154">
        <v>5442</v>
      </c>
      <c r="B55" s="41" t="s">
        <v>81</v>
      </c>
      <c r="C55" s="59">
        <v>19059000</v>
      </c>
    </row>
    <row r="56" ht="12.75" customHeight="1">
      <c r="A56" s="154"/>
    </row>
    <row r="57" spans="1:3" ht="13.5" customHeight="1">
      <c r="A57" s="67">
        <v>103</v>
      </c>
      <c r="B57" s="65" t="s">
        <v>124</v>
      </c>
      <c r="C57" s="55">
        <f>C60</f>
        <v>100000000</v>
      </c>
    </row>
    <row r="58" spans="1:3" ht="12.75" customHeight="1">
      <c r="A58" s="67"/>
      <c r="B58" s="49"/>
      <c r="C58" s="55"/>
    </row>
    <row r="59" spans="1:3" ht="14.25" customHeight="1">
      <c r="A59" s="150" t="s">
        <v>131</v>
      </c>
      <c r="B59" s="65" t="s">
        <v>124</v>
      </c>
      <c r="C59" s="55">
        <f>C60</f>
        <v>100000000</v>
      </c>
    </row>
    <row r="60" spans="1:3" ht="26.25" customHeight="1">
      <c r="A60" s="154">
        <v>5161</v>
      </c>
      <c r="B60" s="41" t="s">
        <v>125</v>
      </c>
      <c r="C60" s="59">
        <v>100000000</v>
      </c>
    </row>
    <row r="61" ht="15">
      <c r="A61" s="154"/>
    </row>
    <row r="62" spans="1:2" ht="15">
      <c r="A62" s="66"/>
      <c r="B62" s="58"/>
    </row>
    <row r="63" spans="1:3" ht="15">
      <c r="A63" s="72"/>
      <c r="B63" s="61"/>
      <c r="C63" s="55"/>
    </row>
    <row r="64" spans="1:2" ht="15">
      <c r="A64" s="69"/>
      <c r="B64" s="70"/>
    </row>
    <row r="65" spans="1:2" ht="15">
      <c r="A65" s="71"/>
      <c r="B65" s="49"/>
    </row>
    <row r="66" spans="1:2" ht="15">
      <c r="A66" s="66"/>
      <c r="B66" s="58"/>
    </row>
    <row r="67" spans="1:2" ht="15">
      <c r="A67" s="72"/>
      <c r="B67" s="61"/>
    </row>
    <row r="68" spans="1:2" ht="15">
      <c r="A68" s="72"/>
      <c r="B68" s="61"/>
    </row>
    <row r="69" spans="1:3" ht="15">
      <c r="A69" s="67"/>
      <c r="B69" s="57"/>
      <c r="C69" s="55"/>
    </row>
    <row r="71" spans="1:3" ht="15">
      <c r="A71" s="71"/>
      <c r="B71" s="49"/>
      <c r="C71" s="55"/>
    </row>
    <row r="72" spans="1:2" ht="15">
      <c r="A72" s="72"/>
      <c r="B72" s="58"/>
    </row>
    <row r="73" spans="1:2" ht="15">
      <c r="A73" s="72"/>
      <c r="B73" s="58"/>
    </row>
    <row r="74" spans="1:2" ht="15">
      <c r="A74" s="72"/>
      <c r="B74" s="61"/>
    </row>
    <row r="75" spans="1:2" ht="15">
      <c r="A75" s="72"/>
      <c r="B75" s="61"/>
    </row>
    <row r="77" spans="1:3" ht="15">
      <c r="A77" s="71"/>
      <c r="B77" s="49"/>
      <c r="C77" s="68"/>
    </row>
    <row r="78" spans="1:2" ht="15">
      <c r="A78" s="72"/>
      <c r="B78" s="60"/>
    </row>
    <row r="79" spans="1:2" ht="15">
      <c r="A79" s="75"/>
      <c r="B79" s="76"/>
    </row>
    <row r="80" spans="1:3" ht="15">
      <c r="A80" s="71"/>
      <c r="B80" s="49"/>
      <c r="C80" s="55"/>
    </row>
    <row r="81" spans="1:2" ht="15">
      <c r="A81" s="72"/>
      <c r="B81" s="60"/>
    </row>
    <row r="83" spans="1:3" ht="15">
      <c r="A83" s="67"/>
      <c r="B83" s="57"/>
      <c r="C83" s="55"/>
    </row>
    <row r="84" spans="1:2" ht="15">
      <c r="A84" s="72"/>
      <c r="B84" s="61"/>
    </row>
    <row r="85" spans="1:3" ht="15">
      <c r="A85" s="66"/>
      <c r="B85" s="60"/>
      <c r="C85" s="68"/>
    </row>
    <row r="87" spans="1:3" ht="15">
      <c r="A87" s="67"/>
      <c r="B87" s="76"/>
      <c r="C87" s="55"/>
    </row>
    <row r="88" spans="1:2" ht="15">
      <c r="A88" s="66"/>
      <c r="B88" s="60"/>
    </row>
    <row r="89" spans="1:2" ht="15">
      <c r="A89" s="73"/>
      <c r="B89" s="74"/>
    </row>
    <row r="91" spans="1:3" ht="15">
      <c r="A91" s="69"/>
      <c r="B91" s="70"/>
      <c r="C91" s="77"/>
    </row>
    <row r="93" spans="1:3" ht="15">
      <c r="A93" s="75"/>
      <c r="B93" s="76"/>
      <c r="C93" s="78"/>
    </row>
    <row r="95" spans="1:3" ht="15">
      <c r="A95" s="75"/>
      <c r="B95" s="76"/>
      <c r="C95" s="78"/>
    </row>
    <row r="97" spans="1:2" ht="15">
      <c r="A97" s="73"/>
      <c r="B97" s="74"/>
    </row>
    <row r="99" spans="1:3" ht="15">
      <c r="A99" s="69"/>
      <c r="B99" s="70"/>
      <c r="C99" s="77"/>
    </row>
    <row r="101" spans="1:3" ht="15">
      <c r="A101" s="75"/>
      <c r="B101" s="76"/>
      <c r="C101" s="78"/>
    </row>
    <row r="103" spans="1:3" ht="15">
      <c r="A103" s="75"/>
      <c r="B103" s="76"/>
      <c r="C103" s="78"/>
    </row>
    <row r="105" spans="1:2" ht="15">
      <c r="A105" s="73"/>
      <c r="B105" s="74"/>
    </row>
    <row r="107" spans="1:3" ht="15">
      <c r="A107" s="69"/>
      <c r="B107" s="70"/>
      <c r="C107" s="77"/>
    </row>
    <row r="108" spans="1:3" ht="15">
      <c r="A108" s="69"/>
      <c r="B108" s="70"/>
      <c r="C108" s="77"/>
    </row>
    <row r="110" spans="1:3" ht="15">
      <c r="A110" s="75"/>
      <c r="B110" s="76"/>
      <c r="C110" s="78"/>
    </row>
    <row r="112" spans="1:3" ht="15">
      <c r="A112" s="75"/>
      <c r="B112" s="76"/>
      <c r="C112" s="78"/>
    </row>
    <row r="114" spans="1:3" ht="15">
      <c r="A114" s="75"/>
      <c r="B114" s="76"/>
      <c r="C114" s="78"/>
    </row>
    <row r="116" spans="1:3" ht="15">
      <c r="A116" s="75"/>
      <c r="B116" s="76"/>
      <c r="C116" s="78"/>
    </row>
    <row r="119" spans="1:2" ht="15">
      <c r="A119" s="79"/>
      <c r="B119" s="76"/>
    </row>
    <row r="121" spans="1:2" ht="15">
      <c r="A121" s="79"/>
      <c r="B121" s="76"/>
    </row>
    <row r="123" spans="1:3" ht="15">
      <c r="A123" s="79"/>
      <c r="B123" s="74"/>
      <c r="C123" s="80"/>
    </row>
    <row r="124" spans="1:3" ht="15">
      <c r="A124" s="69"/>
      <c r="B124" s="70"/>
      <c r="C124" s="77"/>
    </row>
    <row r="126" spans="1:3" ht="15">
      <c r="A126" s="75"/>
      <c r="B126" s="76"/>
      <c r="C126" s="78"/>
    </row>
    <row r="128" spans="1:3" ht="15">
      <c r="A128" s="75"/>
      <c r="B128" s="76"/>
      <c r="C128" s="78"/>
    </row>
    <row r="130" spans="1:3" ht="15">
      <c r="A130" s="75"/>
      <c r="B130" s="76"/>
      <c r="C130" s="78"/>
    </row>
    <row r="133" spans="1:2" ht="15">
      <c r="A133" s="79"/>
      <c r="B133" s="76"/>
    </row>
    <row r="135" spans="1:2" ht="15">
      <c r="A135" s="79"/>
      <c r="B135" s="76"/>
    </row>
    <row r="137" spans="1:2" ht="15">
      <c r="A137" s="73"/>
      <c r="B137" s="74"/>
    </row>
    <row r="138" spans="1:3" ht="15">
      <c r="A138" s="69"/>
      <c r="B138" s="70"/>
      <c r="C138" s="77"/>
    </row>
    <row r="140" spans="1:3" ht="15">
      <c r="A140" s="75"/>
      <c r="B140" s="76"/>
      <c r="C140" s="78"/>
    </row>
    <row r="142" spans="1:3" ht="15">
      <c r="A142" s="75"/>
      <c r="B142" s="76"/>
      <c r="C142" s="78"/>
    </row>
    <row r="144" spans="1:3" ht="15">
      <c r="A144" s="75"/>
      <c r="B144" s="76"/>
      <c r="C144" s="78"/>
    </row>
    <row r="146" spans="1:2" ht="15">
      <c r="A146" s="79"/>
      <c r="B146" s="76"/>
    </row>
    <row r="148" spans="1:3" ht="15">
      <c r="A148" s="79"/>
      <c r="B148" s="74"/>
      <c r="C148" s="80"/>
    </row>
    <row r="149" spans="1:3" ht="15">
      <c r="A149" s="69"/>
      <c r="B149" s="70"/>
      <c r="C149" s="77"/>
    </row>
    <row r="151" spans="1:3" ht="15">
      <c r="A151" s="75"/>
      <c r="B151" s="76"/>
      <c r="C151" s="78"/>
    </row>
    <row r="153" spans="1:3" ht="15">
      <c r="A153" s="75"/>
      <c r="B153" s="76"/>
      <c r="C153" s="78"/>
    </row>
    <row r="155" spans="1:3" ht="15">
      <c r="A155" s="75"/>
      <c r="B155" s="76"/>
      <c r="C155" s="78"/>
    </row>
    <row r="158" spans="1:2" ht="15">
      <c r="A158" s="79"/>
      <c r="B158" s="76"/>
    </row>
    <row r="160" spans="1:2" ht="15">
      <c r="A160" s="79"/>
      <c r="B160" s="76"/>
    </row>
    <row r="162" spans="1:3" ht="15">
      <c r="A162" s="79"/>
      <c r="B162" s="81"/>
      <c r="C162" s="80"/>
    </row>
    <row r="163" spans="1:3" ht="15">
      <c r="A163" s="82"/>
      <c r="B163" s="70"/>
      <c r="C163" s="77"/>
    </row>
    <row r="165" spans="1:3" ht="15">
      <c r="A165" s="75"/>
      <c r="B165" s="76"/>
      <c r="C165" s="78"/>
    </row>
    <row r="167" spans="1:3" ht="15">
      <c r="A167" s="75"/>
      <c r="B167" s="76"/>
      <c r="C167" s="78"/>
    </row>
    <row r="169" spans="1:3" ht="15">
      <c r="A169" s="75"/>
      <c r="B169" s="76"/>
      <c r="C169" s="78"/>
    </row>
    <row r="172" spans="1:2" ht="15">
      <c r="A172" s="79"/>
      <c r="B172" s="76"/>
    </row>
    <row r="174" spans="1:2" ht="15">
      <c r="A174" s="79"/>
      <c r="B174" s="76"/>
    </row>
    <row r="176" spans="1:3" ht="15">
      <c r="A176" s="79"/>
      <c r="B176" s="74"/>
      <c r="C176" s="80"/>
    </row>
    <row r="177" spans="1:3" ht="15">
      <c r="A177" s="69"/>
      <c r="B177" s="70"/>
      <c r="C177" s="77"/>
    </row>
    <row r="179" spans="1:3" ht="15">
      <c r="A179" s="75"/>
      <c r="B179" s="76"/>
      <c r="C179" s="78"/>
    </row>
    <row r="181" spans="1:3" ht="15">
      <c r="A181" s="79"/>
      <c r="B181" s="74"/>
      <c r="C181" s="80"/>
    </row>
    <row r="182" spans="1:3" ht="15">
      <c r="A182" s="69"/>
      <c r="B182" s="70"/>
      <c r="C182" s="77"/>
    </row>
    <row r="184" spans="1:3" ht="15">
      <c r="A184" s="75"/>
      <c r="B184" s="76"/>
      <c r="C184" s="78"/>
    </row>
    <row r="186" spans="1:3" ht="15">
      <c r="A186" s="75"/>
      <c r="B186" s="76"/>
      <c r="C186" s="78"/>
    </row>
    <row r="188" spans="1:3" ht="15">
      <c r="A188" s="75"/>
      <c r="B188" s="76"/>
      <c r="C188" s="78"/>
    </row>
    <row r="191" spans="1:2" ht="15">
      <c r="A191" s="79"/>
      <c r="B191" s="76"/>
    </row>
    <row r="193" spans="1:2" ht="15">
      <c r="A193" s="79"/>
      <c r="B193" s="76"/>
    </row>
    <row r="195" spans="1:2" ht="15">
      <c r="A195" s="73"/>
      <c r="B195" s="74"/>
    </row>
    <row r="196" spans="1:3" ht="15">
      <c r="A196" s="69"/>
      <c r="B196" s="70"/>
      <c r="C196" s="77"/>
    </row>
    <row r="198" spans="1:3" ht="15">
      <c r="A198" s="75"/>
      <c r="B198" s="76"/>
      <c r="C198" s="78"/>
    </row>
    <row r="200" spans="1:3" ht="15">
      <c r="A200" s="75"/>
      <c r="B200" s="76"/>
      <c r="C200" s="78"/>
    </row>
    <row r="202" spans="1:2" ht="15">
      <c r="A202" s="73"/>
      <c r="B202" s="74"/>
    </row>
    <row r="203" spans="1:3" ht="15">
      <c r="A203" s="69"/>
      <c r="B203" s="70"/>
      <c r="C203" s="77"/>
    </row>
    <row r="205" spans="1:3" ht="15">
      <c r="A205" s="75"/>
      <c r="B205" s="76"/>
      <c r="C205" s="78"/>
    </row>
    <row r="207" spans="1:3" ht="15">
      <c r="A207" s="75"/>
      <c r="B207" s="76"/>
      <c r="C207" s="78"/>
    </row>
    <row r="209" spans="1:2" ht="15">
      <c r="A209" s="73"/>
      <c r="B209" s="74"/>
    </row>
    <row r="210" spans="1:3" ht="15">
      <c r="A210" s="69"/>
      <c r="B210" s="70"/>
      <c r="C210" s="77"/>
    </row>
    <row r="211" spans="1:3" ht="15">
      <c r="A211" s="82"/>
      <c r="B211" s="70"/>
      <c r="C211" s="77"/>
    </row>
    <row r="213" spans="1:3" ht="15">
      <c r="A213" s="75"/>
      <c r="B213" s="76"/>
      <c r="C213" s="78"/>
    </row>
    <row r="215" spans="1:3" ht="15">
      <c r="A215" s="75"/>
      <c r="B215" s="76"/>
      <c r="C215" s="78"/>
    </row>
    <row r="217" spans="1:2" ht="15">
      <c r="A217" s="73"/>
      <c r="B217" s="74"/>
    </row>
    <row r="218" spans="1:3" ht="15">
      <c r="A218" s="69"/>
      <c r="B218" s="70"/>
      <c r="C218" s="77"/>
    </row>
    <row r="219" spans="1:3" ht="15">
      <c r="A219" s="69"/>
      <c r="B219" s="70"/>
      <c r="C219" s="77"/>
    </row>
    <row r="220" spans="1:3" ht="15">
      <c r="A220" s="69"/>
      <c r="B220" s="70"/>
      <c r="C220" s="77"/>
    </row>
    <row r="221" spans="1:3" ht="15">
      <c r="A221" s="69"/>
      <c r="B221" s="70"/>
      <c r="C221" s="77"/>
    </row>
    <row r="222" spans="1:3" ht="15">
      <c r="A222" s="69"/>
      <c r="B222" s="70"/>
      <c r="C222" s="77"/>
    </row>
    <row r="223" spans="1:3" ht="15">
      <c r="A223" s="69"/>
      <c r="B223" s="70"/>
      <c r="C223" s="77"/>
    </row>
    <row r="224" spans="1:3" ht="15">
      <c r="A224" s="69"/>
      <c r="B224" s="70"/>
      <c r="C224" s="77"/>
    </row>
    <row r="226" spans="1:3" ht="15">
      <c r="A226" s="75"/>
      <c r="B226" s="76"/>
      <c r="C226" s="78"/>
    </row>
    <row r="228" spans="1:3" ht="15">
      <c r="A228" s="75"/>
      <c r="B228" s="76"/>
      <c r="C228" s="78"/>
    </row>
    <row r="230" spans="1:2" ht="15">
      <c r="A230" s="73"/>
      <c r="B230" s="74"/>
    </row>
    <row r="231" spans="1:3" ht="15">
      <c r="A231" s="69"/>
      <c r="B231" s="70"/>
      <c r="C231" s="77"/>
    </row>
    <row r="232" spans="1:3" ht="15">
      <c r="A232" s="69"/>
      <c r="B232" s="70"/>
      <c r="C232" s="77"/>
    </row>
    <row r="234" spans="1:3" ht="15">
      <c r="A234" s="75"/>
      <c r="B234" s="76"/>
      <c r="C234" s="78"/>
    </row>
    <row r="236" spans="1:3" ht="15">
      <c r="A236" s="75"/>
      <c r="B236" s="76"/>
      <c r="C236" s="78"/>
    </row>
    <row r="238" spans="1:2" ht="15">
      <c r="A238" s="73"/>
      <c r="B238" s="74"/>
    </row>
    <row r="239" spans="1:3" ht="15">
      <c r="A239" s="69"/>
      <c r="B239" s="70"/>
      <c r="C239" s="77"/>
    </row>
    <row r="240" spans="1:3" ht="15">
      <c r="A240" s="69"/>
      <c r="B240" s="70"/>
      <c r="C240" s="77"/>
    </row>
    <row r="242" spans="1:3" ht="15">
      <c r="A242" s="75"/>
      <c r="B242" s="76"/>
      <c r="C242" s="78"/>
    </row>
    <row r="244" spans="1:3" ht="15">
      <c r="A244" s="75"/>
      <c r="B244" s="76"/>
      <c r="C244" s="78"/>
    </row>
    <row r="246" spans="1:2" ht="15">
      <c r="A246" s="73"/>
      <c r="B246" s="74"/>
    </row>
    <row r="247" spans="1:3" ht="15">
      <c r="A247" s="69"/>
      <c r="B247" s="70"/>
      <c r="C247" s="77"/>
    </row>
    <row r="249" spans="1:3" ht="15">
      <c r="A249" s="75"/>
      <c r="B249" s="76"/>
      <c r="C249" s="78"/>
    </row>
    <row r="251" spans="1:3" ht="15">
      <c r="A251" s="75"/>
      <c r="B251" s="76"/>
      <c r="C251" s="78"/>
    </row>
    <row r="253" spans="1:2" ht="15">
      <c r="A253" s="73"/>
      <c r="B253" s="74"/>
    </row>
    <row r="254" spans="1:3" ht="15">
      <c r="A254" s="69"/>
      <c r="B254" s="70"/>
      <c r="C254" s="77"/>
    </row>
    <row r="255" spans="1:3" ht="15">
      <c r="A255" s="69"/>
      <c r="B255" s="70"/>
      <c r="C255" s="77"/>
    </row>
    <row r="257" spans="1:3" ht="15">
      <c r="A257" s="75"/>
      <c r="B257" s="76"/>
      <c r="C257" s="78"/>
    </row>
    <row r="259" spans="1:3" ht="15">
      <c r="A259" s="75"/>
      <c r="B259" s="76"/>
      <c r="C259" s="78"/>
    </row>
    <row r="261" spans="1:2" ht="15">
      <c r="A261" s="73"/>
      <c r="B261" s="74"/>
    </row>
    <row r="262" spans="1:3" ht="15">
      <c r="A262" s="69"/>
      <c r="B262" s="70"/>
      <c r="C262" s="77"/>
    </row>
    <row r="264" spans="1:3" ht="15">
      <c r="A264" s="75"/>
      <c r="B264" s="76"/>
      <c r="C264" s="78"/>
    </row>
    <row r="266" spans="1:3" ht="15">
      <c r="A266" s="75"/>
      <c r="B266" s="76"/>
      <c r="C266" s="78"/>
    </row>
    <row r="268" spans="1:2" ht="15">
      <c r="A268" s="73"/>
      <c r="B268" s="74"/>
    </row>
    <row r="269" spans="1:3" ht="15">
      <c r="A269" s="69"/>
      <c r="B269" s="70"/>
      <c r="C269" s="77"/>
    </row>
    <row r="270" spans="1:3" ht="15">
      <c r="A270" s="69"/>
      <c r="B270" s="70"/>
      <c r="C270" s="77"/>
    </row>
    <row r="272" spans="1:3" ht="15">
      <c r="A272" s="75"/>
      <c r="B272" s="76"/>
      <c r="C272" s="78"/>
    </row>
    <row r="274" spans="1:3" ht="15">
      <c r="A274" s="75"/>
      <c r="B274" s="76"/>
      <c r="C274" s="78"/>
    </row>
    <row r="276" spans="1:2" ht="15">
      <c r="A276" s="73"/>
      <c r="B276" s="74"/>
    </row>
    <row r="277" spans="1:3" ht="15">
      <c r="A277" s="69"/>
      <c r="B277" s="70"/>
      <c r="C277" s="77"/>
    </row>
    <row r="279" spans="1:3" ht="15">
      <c r="A279" s="75"/>
      <c r="B279" s="76"/>
      <c r="C279" s="78"/>
    </row>
    <row r="281" spans="1:3" ht="15">
      <c r="A281" s="75"/>
      <c r="B281" s="76"/>
      <c r="C281" s="78"/>
    </row>
    <row r="283" spans="1:2" ht="15">
      <c r="A283" s="73"/>
      <c r="B283" s="74"/>
    </row>
    <row r="284" spans="1:3" ht="15">
      <c r="A284" s="69"/>
      <c r="B284" s="70"/>
      <c r="C284" s="77"/>
    </row>
    <row r="286" spans="1:3" ht="15">
      <c r="A286" s="75"/>
      <c r="B286" s="76"/>
      <c r="C286" s="78"/>
    </row>
    <row r="288" spans="1:3" ht="15">
      <c r="A288" s="75"/>
      <c r="B288" s="76"/>
      <c r="C288" s="78"/>
    </row>
    <row r="290" spans="1:2" ht="15">
      <c r="A290" s="73"/>
      <c r="B290" s="74"/>
    </row>
    <row r="291" spans="1:3" ht="15">
      <c r="A291" s="69"/>
      <c r="B291" s="70"/>
      <c r="C291" s="77"/>
    </row>
    <row r="293" spans="1:3" ht="15">
      <c r="A293" s="75"/>
      <c r="B293" s="76"/>
      <c r="C293" s="78"/>
    </row>
    <row r="295" spans="1:3" ht="15">
      <c r="A295" s="75"/>
      <c r="B295" s="76"/>
      <c r="C295" s="78"/>
    </row>
    <row r="297" spans="1:2" ht="15">
      <c r="A297" s="73"/>
      <c r="B297" s="74"/>
    </row>
    <row r="298" spans="1:3" ht="15">
      <c r="A298" s="69"/>
      <c r="B298" s="70"/>
      <c r="C298" s="77"/>
    </row>
    <row r="300" spans="1:3" ht="15">
      <c r="A300" s="75"/>
      <c r="B300" s="76"/>
      <c r="C300" s="78"/>
    </row>
    <row r="301" ht="15">
      <c r="C301" s="78"/>
    </row>
    <row r="302" spans="1:3" ht="15">
      <c r="A302" s="75"/>
      <c r="B302" s="76"/>
      <c r="C302" s="78"/>
    </row>
    <row r="304" spans="1:2" ht="15">
      <c r="A304" s="73"/>
      <c r="B304" s="74"/>
    </row>
    <row r="305" spans="1:3" ht="15">
      <c r="A305" s="69"/>
      <c r="B305" s="70"/>
      <c r="C305" s="77"/>
    </row>
    <row r="307" spans="1:3" ht="15">
      <c r="A307" s="75"/>
      <c r="B307" s="76"/>
      <c r="C307" s="78"/>
    </row>
    <row r="309" spans="1:3" ht="15">
      <c r="A309" s="75"/>
      <c r="B309" s="76"/>
      <c r="C309" s="78"/>
    </row>
    <row r="311" spans="1:2" ht="15">
      <c r="A311" s="73"/>
      <c r="B311" s="74"/>
    </row>
    <row r="312" spans="1:3" ht="15">
      <c r="A312" s="69"/>
      <c r="B312" s="70"/>
      <c r="C312" s="77"/>
    </row>
    <row r="314" spans="1:3" ht="15">
      <c r="A314" s="75"/>
      <c r="B314" s="76"/>
      <c r="C314" s="78"/>
    </row>
    <row r="316" spans="1:3" ht="15">
      <c r="A316" s="75"/>
      <c r="B316" s="76"/>
      <c r="C316" s="78"/>
    </row>
    <row r="318" spans="1:2" ht="15">
      <c r="A318" s="73"/>
      <c r="B318" s="74"/>
    </row>
    <row r="319" spans="1:3" ht="15">
      <c r="A319" s="69"/>
      <c r="B319" s="70"/>
      <c r="C319" s="77"/>
    </row>
    <row r="321" spans="1:3" ht="15">
      <c r="A321" s="75"/>
      <c r="B321" s="76"/>
      <c r="C321" s="78"/>
    </row>
    <row r="323" spans="1:3" ht="15">
      <c r="A323" s="75"/>
      <c r="B323" s="76"/>
      <c r="C323" s="78"/>
    </row>
    <row r="325" spans="1:2" ht="15">
      <c r="A325" s="73"/>
      <c r="B325" s="74"/>
    </row>
    <row r="326" spans="1:3" ht="15">
      <c r="A326" s="69"/>
      <c r="B326" s="70"/>
      <c r="C326" s="77"/>
    </row>
    <row r="327" spans="1:3" ht="15">
      <c r="A327" s="69"/>
      <c r="B327" s="70"/>
      <c r="C327" s="77"/>
    </row>
    <row r="328" spans="1:3" ht="15">
      <c r="A328" s="75"/>
      <c r="B328" s="76"/>
      <c r="C328" s="78"/>
    </row>
    <row r="330" spans="1:3" ht="15">
      <c r="A330" s="75"/>
      <c r="B330" s="76"/>
      <c r="C330" s="78"/>
    </row>
    <row r="332" spans="1:2" ht="15">
      <c r="A332" s="73"/>
      <c r="B332" s="74"/>
    </row>
    <row r="333" spans="1:3" ht="15">
      <c r="A333" s="69"/>
      <c r="B333" s="70"/>
      <c r="C333" s="77"/>
    </row>
    <row r="334" spans="1:3" ht="15">
      <c r="A334" s="69"/>
      <c r="B334" s="70"/>
      <c r="C334" s="77"/>
    </row>
    <row r="336" spans="1:3" ht="15">
      <c r="A336" s="75"/>
      <c r="B336" s="76"/>
      <c r="C336" s="78"/>
    </row>
    <row r="338" spans="1:3" ht="15">
      <c r="A338" s="75"/>
      <c r="B338" s="76"/>
      <c r="C338" s="78"/>
    </row>
    <row r="340" spans="1:2" ht="15">
      <c r="A340" s="73"/>
      <c r="B340" s="74"/>
    </row>
    <row r="341" spans="1:3" ht="15">
      <c r="A341" s="69"/>
      <c r="B341" s="70"/>
      <c r="C341" s="77"/>
    </row>
    <row r="343" spans="1:3" ht="15">
      <c r="A343" s="75"/>
      <c r="B343" s="76"/>
      <c r="C343" s="78"/>
    </row>
    <row r="345" spans="1:3" ht="15">
      <c r="A345" s="75"/>
      <c r="B345" s="76"/>
      <c r="C345" s="78"/>
    </row>
    <row r="347" spans="1:2" ht="15">
      <c r="A347" s="73"/>
      <c r="B347" s="74"/>
    </row>
    <row r="348" spans="1:3" ht="15">
      <c r="A348" s="69"/>
      <c r="B348" s="70"/>
      <c r="C348" s="77"/>
    </row>
    <row r="350" spans="1:3" ht="15">
      <c r="A350" s="75"/>
      <c r="B350" s="76"/>
      <c r="C350" s="78"/>
    </row>
    <row r="352" spans="1:3" ht="15">
      <c r="A352" s="75"/>
      <c r="B352" s="76"/>
      <c r="C352" s="78"/>
    </row>
    <row r="354" spans="1:2" ht="15">
      <c r="A354" s="73"/>
      <c r="B354" s="74"/>
    </row>
    <row r="355" spans="1:3" ht="15">
      <c r="A355" s="69"/>
      <c r="B355" s="70"/>
      <c r="C355" s="77"/>
    </row>
    <row r="357" spans="1:3" ht="15">
      <c r="A357" s="75"/>
      <c r="B357" s="76"/>
      <c r="C357" s="78"/>
    </row>
    <row r="358" ht="15">
      <c r="C358" s="78"/>
    </row>
    <row r="359" spans="1:3" ht="15">
      <c r="A359" s="75"/>
      <c r="B359" s="76"/>
      <c r="C359" s="78"/>
    </row>
    <row r="361" spans="1:2" ht="15">
      <c r="A361" s="73"/>
      <c r="B361" s="74"/>
    </row>
    <row r="362" spans="1:3" ht="15">
      <c r="A362" s="69"/>
      <c r="B362" s="70"/>
      <c r="C362" s="77"/>
    </row>
    <row r="364" spans="1:3" ht="15">
      <c r="A364" s="75"/>
      <c r="B364" s="76"/>
      <c r="C364" s="78"/>
    </row>
    <row r="366" spans="1:3" ht="15">
      <c r="A366" s="75"/>
      <c r="B366" s="76"/>
      <c r="C366" s="78"/>
    </row>
    <row r="368" spans="1:2" ht="15">
      <c r="A368" s="73"/>
      <c r="B368" s="74"/>
    </row>
    <row r="369" spans="1:3" ht="15">
      <c r="A369" s="69"/>
      <c r="B369" s="70"/>
      <c r="C369" s="77"/>
    </row>
    <row r="371" spans="1:3" ht="15">
      <c r="A371" s="75"/>
      <c r="B371" s="76"/>
      <c r="C371" s="78"/>
    </row>
    <row r="373" spans="1:3" ht="15">
      <c r="A373" s="75"/>
      <c r="B373" s="76"/>
      <c r="C373" s="78"/>
    </row>
    <row r="375" spans="1:2" ht="15">
      <c r="A375" s="73"/>
      <c r="B375" s="74"/>
    </row>
    <row r="376" spans="1:3" ht="15">
      <c r="A376" s="69"/>
      <c r="B376" s="70"/>
      <c r="C376" s="77"/>
    </row>
    <row r="378" spans="1:3" ht="15">
      <c r="A378" s="75"/>
      <c r="B378" s="76"/>
      <c r="C378" s="78"/>
    </row>
    <row r="380" spans="1:3" ht="15">
      <c r="A380" s="75"/>
      <c r="B380" s="76"/>
      <c r="C380" s="78"/>
    </row>
    <row r="382" spans="1:2" ht="15">
      <c r="A382" s="73"/>
      <c r="B382" s="74"/>
    </row>
    <row r="383" spans="1:3" ht="15">
      <c r="A383" s="69"/>
      <c r="B383" s="70"/>
      <c r="C383" s="77"/>
    </row>
    <row r="385" spans="1:3" ht="15">
      <c r="A385" s="75"/>
      <c r="B385" s="76"/>
      <c r="C385" s="78"/>
    </row>
    <row r="387" spans="1:3" ht="15">
      <c r="A387" s="75"/>
      <c r="B387" s="76"/>
      <c r="C387" s="78"/>
    </row>
    <row r="389" spans="1:2" ht="15">
      <c r="A389" s="73"/>
      <c r="B389" s="74"/>
    </row>
    <row r="390" spans="1:3" ht="15">
      <c r="A390" s="69"/>
      <c r="B390" s="70"/>
      <c r="C390" s="77"/>
    </row>
    <row r="392" spans="1:3" ht="15">
      <c r="A392" s="75"/>
      <c r="B392" s="76"/>
      <c r="C392" s="78"/>
    </row>
    <row r="394" spans="1:3" ht="15">
      <c r="A394" s="75"/>
      <c r="B394" s="76"/>
      <c r="C394" s="78"/>
    </row>
    <row r="395" spans="1:3" ht="15">
      <c r="A395" s="75"/>
      <c r="B395" s="76"/>
      <c r="C395" s="78"/>
    </row>
    <row r="396" spans="1:3" ht="15">
      <c r="A396" s="83"/>
      <c r="B396" s="81"/>
      <c r="C396" s="78"/>
    </row>
    <row r="397" spans="1:3" ht="15">
      <c r="A397" s="69"/>
      <c r="B397" s="70"/>
      <c r="C397" s="77"/>
    </row>
    <row r="399" spans="1:3" ht="15">
      <c r="A399" s="75"/>
      <c r="B399" s="84"/>
      <c r="C399" s="78"/>
    </row>
    <row r="401" spans="1:3" ht="15">
      <c r="A401" s="75"/>
      <c r="B401" s="84"/>
      <c r="C401" s="78"/>
    </row>
    <row r="403" spans="1:2" ht="15">
      <c r="A403" s="73"/>
      <c r="B403" s="74"/>
    </row>
    <row r="404" spans="1:3" ht="15">
      <c r="A404" s="69"/>
      <c r="B404" s="70"/>
      <c r="C404" s="77"/>
    </row>
    <row r="406" spans="1:3" ht="15">
      <c r="A406" s="75"/>
      <c r="B406" s="76"/>
      <c r="C406" s="78"/>
    </row>
    <row r="408" spans="1:3" ht="15">
      <c r="A408" s="75"/>
      <c r="B408" s="76"/>
      <c r="C408" s="78"/>
    </row>
    <row r="410" spans="1:2" ht="15">
      <c r="A410" s="73"/>
      <c r="B410" s="74"/>
    </row>
    <row r="411" spans="1:3" ht="15">
      <c r="A411" s="69"/>
      <c r="B411" s="70"/>
      <c r="C411" s="77"/>
    </row>
    <row r="413" spans="1:3" ht="15">
      <c r="A413" s="75"/>
      <c r="B413" s="76"/>
      <c r="C413" s="78"/>
    </row>
    <row r="415" spans="1:3" ht="15">
      <c r="A415" s="75"/>
      <c r="B415" s="76"/>
      <c r="C415" s="78"/>
    </row>
    <row r="417" spans="1:2" ht="15">
      <c r="A417" s="73"/>
      <c r="B417" s="74"/>
    </row>
    <row r="418" spans="1:3" ht="15">
      <c r="A418" s="69"/>
      <c r="B418" s="70"/>
      <c r="C418" s="77"/>
    </row>
    <row r="420" spans="1:3" ht="15">
      <c r="A420" s="75"/>
      <c r="B420" s="76"/>
      <c r="C420" s="78"/>
    </row>
    <row r="422" spans="1:3" ht="15">
      <c r="A422" s="75"/>
      <c r="B422" s="76"/>
      <c r="C422" s="78"/>
    </row>
    <row r="424" spans="1:2" ht="15">
      <c r="A424" s="73"/>
      <c r="B424" s="74"/>
    </row>
    <row r="425" spans="1:3" ht="15">
      <c r="A425" s="69"/>
      <c r="B425" s="70"/>
      <c r="C425" s="77"/>
    </row>
    <row r="427" spans="1:3" ht="15">
      <c r="A427" s="75"/>
      <c r="B427" s="76"/>
      <c r="C427" s="78"/>
    </row>
    <row r="429" spans="1:3" ht="15">
      <c r="A429" s="75"/>
      <c r="B429" s="76"/>
      <c r="C429" s="78"/>
    </row>
    <row r="431" spans="1:3" ht="15">
      <c r="A431" s="75"/>
      <c r="B431" s="76"/>
      <c r="C431" s="78"/>
    </row>
    <row r="433" spans="1:3" ht="15">
      <c r="A433" s="75"/>
      <c r="B433" s="76"/>
      <c r="C433" s="78"/>
    </row>
    <row r="436" spans="1:2" ht="15">
      <c r="A436" s="79"/>
      <c r="B436" s="76"/>
    </row>
    <row r="438" spans="1:2" ht="15">
      <c r="A438" s="79"/>
      <c r="B438" s="76"/>
    </row>
    <row r="440" spans="1:3" ht="15">
      <c r="A440" s="79"/>
      <c r="B440" s="74"/>
      <c r="C440" s="80"/>
    </row>
    <row r="441" spans="1:3" ht="15">
      <c r="A441" s="69"/>
      <c r="B441" s="70"/>
      <c r="C441" s="77"/>
    </row>
    <row r="443" spans="1:3" ht="15">
      <c r="A443" s="75"/>
      <c r="B443" s="76"/>
      <c r="C443" s="78"/>
    </row>
    <row r="445" spans="1:3" ht="15">
      <c r="A445" s="79"/>
      <c r="B445" s="74"/>
      <c r="C445" s="80"/>
    </row>
    <row r="446" spans="1:3" ht="15">
      <c r="A446" s="69"/>
      <c r="B446" s="70"/>
      <c r="C446" s="77"/>
    </row>
    <row r="448" spans="1:3" ht="15">
      <c r="A448" s="75"/>
      <c r="B448" s="76"/>
      <c r="C448" s="78"/>
    </row>
    <row r="450" spans="1:3" ht="15">
      <c r="A450" s="75"/>
      <c r="B450" s="76"/>
      <c r="C450" s="78"/>
    </row>
    <row r="452" spans="1:3" ht="15">
      <c r="A452" s="75"/>
      <c r="B452" s="76"/>
      <c r="C452" s="78"/>
    </row>
    <row r="455" spans="1:2" ht="15">
      <c r="A455" s="79"/>
      <c r="B455" s="76"/>
    </row>
    <row r="457" spans="1:2" ht="15">
      <c r="A457" s="85"/>
      <c r="B457" s="84"/>
    </row>
    <row r="459" spans="1:3" ht="15">
      <c r="A459" s="85"/>
      <c r="B459" s="81"/>
      <c r="C459" s="80"/>
    </row>
    <row r="460" spans="1:3" ht="15">
      <c r="A460" s="82"/>
      <c r="B460" s="70"/>
      <c r="C460" s="77"/>
    </row>
    <row r="461" spans="1:3" ht="15">
      <c r="A461" s="69"/>
      <c r="B461" s="70"/>
      <c r="C461" s="77"/>
    </row>
    <row r="462" spans="1:3" ht="15">
      <c r="A462" s="75"/>
      <c r="B462" s="76"/>
      <c r="C462" s="78"/>
    </row>
    <row r="463" spans="1:3" ht="15">
      <c r="A463" s="69"/>
      <c r="B463" s="70"/>
      <c r="C463" s="77"/>
    </row>
    <row r="464" spans="1:2" ht="15">
      <c r="A464" s="85"/>
      <c r="B464" s="81"/>
    </row>
    <row r="465" spans="1:3" ht="15">
      <c r="A465" s="82"/>
      <c r="B465" s="86"/>
      <c r="C465" s="77"/>
    </row>
    <row r="466" spans="1:3" ht="15">
      <c r="A466" s="82"/>
      <c r="B466" s="86"/>
      <c r="C466" s="77"/>
    </row>
    <row r="467" spans="1:3" ht="15">
      <c r="A467" s="75"/>
      <c r="B467" s="76"/>
      <c r="C467" s="78"/>
    </row>
    <row r="469" ht="15">
      <c r="A469" s="82"/>
    </row>
    <row r="470" ht="15">
      <c r="A470" s="83"/>
    </row>
    <row r="471" spans="1:2" ht="15">
      <c r="A471" s="87"/>
      <c r="B471" s="63"/>
    </row>
    <row r="472" ht="15">
      <c r="B472" s="50"/>
    </row>
    <row r="473" spans="1:3" ht="15">
      <c r="A473" s="75"/>
      <c r="B473" s="84"/>
      <c r="C473" s="55"/>
    </row>
    <row r="474" ht="15">
      <c r="A474" s="82"/>
    </row>
    <row r="475" ht="15">
      <c r="A475" s="83"/>
    </row>
    <row r="476" spans="1:2" ht="15">
      <c r="A476" s="88"/>
      <c r="B476" s="50"/>
    </row>
    <row r="477" spans="1:2" ht="15">
      <c r="A477" s="88"/>
      <c r="B477" s="50"/>
    </row>
    <row r="478" spans="1:3" ht="15">
      <c r="A478" s="75"/>
      <c r="B478" s="84"/>
      <c r="C478" s="55"/>
    </row>
    <row r="479" ht="15">
      <c r="A479" s="82"/>
    </row>
    <row r="480" ht="15">
      <c r="A480" s="83"/>
    </row>
    <row r="481" spans="1:2" ht="15">
      <c r="A481" s="88"/>
      <c r="B481" s="50"/>
    </row>
    <row r="482" spans="1:2" ht="15">
      <c r="A482" s="88"/>
      <c r="B482" s="50"/>
    </row>
    <row r="483" spans="1:3" ht="15">
      <c r="A483" s="75"/>
      <c r="B483" s="84"/>
      <c r="C483" s="55"/>
    </row>
    <row r="484" ht="15">
      <c r="A484" s="82"/>
    </row>
    <row r="485" ht="15">
      <c r="A485" s="83"/>
    </row>
    <row r="486" spans="1:2" ht="15">
      <c r="A486" s="88"/>
      <c r="B486" s="50"/>
    </row>
    <row r="487" ht="15">
      <c r="A487" s="83"/>
    </row>
    <row r="488" spans="1:3" ht="15">
      <c r="A488" s="75"/>
      <c r="B488" s="84"/>
      <c r="C488" s="55"/>
    </row>
    <row r="489" ht="15">
      <c r="A489" s="83"/>
    </row>
    <row r="490" ht="15">
      <c r="A490" s="83"/>
    </row>
    <row r="491" spans="1:2" ht="15">
      <c r="A491" s="88"/>
      <c r="B491" s="50"/>
    </row>
    <row r="492" ht="15">
      <c r="A492" s="83"/>
    </row>
    <row r="493" ht="15">
      <c r="A493" s="83"/>
    </row>
    <row r="494" spans="1:2" ht="15">
      <c r="A494" s="88"/>
      <c r="B494" s="50"/>
    </row>
    <row r="495" ht="15">
      <c r="A495" s="83"/>
    </row>
    <row r="496" ht="15">
      <c r="A496" s="83"/>
    </row>
    <row r="497" spans="1:2" ht="15">
      <c r="A497" s="88"/>
      <c r="B497" s="50"/>
    </row>
    <row r="498" spans="1:2" ht="15">
      <c r="A498" s="88"/>
      <c r="B498" s="50"/>
    </row>
    <row r="499" spans="1:2" ht="15">
      <c r="A499" s="88"/>
      <c r="B499" s="50"/>
    </row>
    <row r="500" ht="15">
      <c r="A500" s="83"/>
    </row>
    <row r="501" ht="15">
      <c r="A501" s="83"/>
    </row>
    <row r="502" spans="1:2" ht="15">
      <c r="A502" s="88"/>
      <c r="B502" s="62"/>
    </row>
    <row r="503" ht="15">
      <c r="A503" s="83"/>
    </row>
    <row r="504" ht="15">
      <c r="A504" s="83"/>
    </row>
    <row r="505" spans="1:2" ht="15">
      <c r="A505" s="88"/>
      <c r="B505" s="50"/>
    </row>
    <row r="506" ht="15">
      <c r="A506" s="83"/>
    </row>
    <row r="507" ht="15">
      <c r="A507" s="83"/>
    </row>
    <row r="508" spans="1:2" ht="15">
      <c r="A508" s="88"/>
      <c r="B508" s="50"/>
    </row>
    <row r="509" ht="15">
      <c r="A509" s="83"/>
    </row>
    <row r="510" ht="15">
      <c r="A510" s="83"/>
    </row>
    <row r="511" spans="1:2" ht="15">
      <c r="A511" s="88"/>
      <c r="B511" s="50"/>
    </row>
    <row r="512" ht="15">
      <c r="A512" s="83"/>
    </row>
    <row r="513" ht="15">
      <c r="A513" s="83"/>
    </row>
    <row r="514" spans="1:2" ht="15">
      <c r="A514" s="88"/>
      <c r="B514" s="50"/>
    </row>
    <row r="515" ht="15">
      <c r="A515" s="83"/>
    </row>
    <row r="516" ht="15">
      <c r="A516" s="83"/>
    </row>
    <row r="517" spans="1:2" ht="15">
      <c r="A517" s="88"/>
      <c r="B517" s="50"/>
    </row>
    <row r="518" ht="15">
      <c r="A518" s="83"/>
    </row>
    <row r="519" ht="15">
      <c r="A519" s="83"/>
    </row>
    <row r="520" spans="1:2" ht="15">
      <c r="A520" s="88"/>
      <c r="B520" s="50"/>
    </row>
    <row r="521" ht="15">
      <c r="A521" s="83"/>
    </row>
    <row r="522" ht="15">
      <c r="A522" s="83"/>
    </row>
    <row r="523" spans="1:2" ht="15">
      <c r="A523" s="88"/>
      <c r="B523" s="50"/>
    </row>
    <row r="524" ht="15">
      <c r="A524" s="83"/>
    </row>
    <row r="525" ht="15">
      <c r="A525" s="83"/>
    </row>
    <row r="526" spans="1:2" ht="15">
      <c r="A526" s="88"/>
      <c r="B526" s="50"/>
    </row>
    <row r="527" ht="15">
      <c r="A527" s="83"/>
    </row>
    <row r="528" ht="15">
      <c r="A528" s="83"/>
    </row>
    <row r="529" spans="1:2" ht="15">
      <c r="A529" s="88"/>
      <c r="B529" s="50"/>
    </row>
    <row r="530" ht="15">
      <c r="B530" s="50"/>
    </row>
    <row r="531" ht="15">
      <c r="A531" s="83"/>
    </row>
    <row r="532" spans="1:2" ht="15">
      <c r="A532" s="88"/>
      <c r="B532" s="50"/>
    </row>
    <row r="533" spans="1:2" ht="15">
      <c r="A533" s="88"/>
      <c r="B533" s="50"/>
    </row>
    <row r="534" ht="15">
      <c r="A534" s="83"/>
    </row>
    <row r="535" spans="1:2" ht="15">
      <c r="A535" s="88"/>
      <c r="B535" s="50"/>
    </row>
    <row r="536" spans="1:2" ht="15">
      <c r="A536" s="88"/>
      <c r="B536" s="50"/>
    </row>
    <row r="537" spans="1:3" ht="15">
      <c r="A537" s="75"/>
      <c r="B537" s="84"/>
      <c r="C537" s="55"/>
    </row>
    <row r="538" spans="1:2" ht="15">
      <c r="A538" s="88"/>
      <c r="B538" s="50"/>
    </row>
    <row r="539" ht="15">
      <c r="A539" s="83"/>
    </row>
    <row r="540" spans="1:2" ht="15">
      <c r="A540" s="83"/>
      <c r="B540" s="84"/>
    </row>
    <row r="541" spans="1:2" ht="15">
      <c r="A541" s="83"/>
      <c r="B541" s="84"/>
    </row>
    <row r="542" ht="15">
      <c r="A542" s="83"/>
    </row>
    <row r="543" spans="1:2" ht="15">
      <c r="A543" s="88"/>
      <c r="B543" s="50"/>
    </row>
    <row r="544" spans="1:2" ht="15">
      <c r="A544" s="83"/>
      <c r="B544" s="84"/>
    </row>
    <row r="545" ht="15">
      <c r="A545" s="83"/>
    </row>
    <row r="546" spans="1:2" ht="15">
      <c r="A546" s="88"/>
      <c r="B546" s="50"/>
    </row>
    <row r="547" spans="1:2" ht="15">
      <c r="A547" s="83"/>
      <c r="B547" s="84"/>
    </row>
    <row r="548" ht="15">
      <c r="A548" s="83"/>
    </row>
    <row r="549" spans="1:2" ht="15">
      <c r="A549" s="88"/>
      <c r="B549" s="50"/>
    </row>
    <row r="550" spans="1:2" ht="15">
      <c r="A550" s="83"/>
      <c r="B550" s="84"/>
    </row>
    <row r="551" ht="15">
      <c r="A551" s="83"/>
    </row>
    <row r="552" spans="1:2" ht="15">
      <c r="A552" s="88"/>
      <c r="B552" s="50"/>
    </row>
    <row r="553" ht="15">
      <c r="A553" s="83"/>
    </row>
    <row r="554" ht="15">
      <c r="A554" s="83"/>
    </row>
    <row r="555" spans="1:2" ht="15">
      <c r="A555" s="88"/>
      <c r="B555" s="50"/>
    </row>
    <row r="556" ht="15">
      <c r="A556" s="83"/>
    </row>
    <row r="557" ht="15">
      <c r="A557" s="83"/>
    </row>
    <row r="558" spans="1:2" ht="15">
      <c r="A558" s="88"/>
      <c r="B558" s="50"/>
    </row>
    <row r="559" ht="15">
      <c r="A559" s="83"/>
    </row>
    <row r="560" spans="1:2" ht="15">
      <c r="A560" s="83"/>
      <c r="B560" s="89"/>
    </row>
    <row r="561" spans="1:2" ht="15">
      <c r="A561" s="88"/>
      <c r="B561" s="50"/>
    </row>
    <row r="562" spans="1:2" ht="15">
      <c r="A562" s="88"/>
      <c r="B562" s="50"/>
    </row>
    <row r="563" spans="1:2" ht="15">
      <c r="A563" s="88"/>
      <c r="B563" s="50"/>
    </row>
    <row r="564" ht="15">
      <c r="A564" s="83"/>
    </row>
    <row r="565" ht="15">
      <c r="A565" s="83"/>
    </row>
    <row r="566" spans="1:2" ht="15">
      <c r="A566" s="88"/>
      <c r="B566" s="50"/>
    </row>
    <row r="567" ht="15">
      <c r="A567" s="83"/>
    </row>
    <row r="568" ht="15">
      <c r="A568" s="83"/>
    </row>
    <row r="569" spans="1:2" ht="15">
      <c r="A569" s="88"/>
      <c r="B569" s="50"/>
    </row>
    <row r="570" spans="1:2" ht="15">
      <c r="A570" s="88"/>
      <c r="B570" s="50"/>
    </row>
    <row r="571" spans="1:2" ht="15">
      <c r="A571" s="88"/>
      <c r="B571" s="50"/>
    </row>
    <row r="572" spans="1:2" ht="15">
      <c r="A572" s="88"/>
      <c r="B572" s="50"/>
    </row>
    <row r="573" spans="1:2" ht="15">
      <c r="A573" s="88"/>
      <c r="B573" s="50"/>
    </row>
    <row r="574" spans="1:2" ht="15">
      <c r="A574" s="88"/>
      <c r="B574" s="50"/>
    </row>
    <row r="575" ht="15">
      <c r="A575" s="83"/>
    </row>
    <row r="576" spans="1:2" ht="15">
      <c r="A576" s="83"/>
      <c r="B576" s="50"/>
    </row>
    <row r="577" spans="1:2" ht="15">
      <c r="A577" s="90"/>
      <c r="B577" s="50"/>
    </row>
    <row r="578" spans="1:2" ht="15">
      <c r="A578" s="88"/>
      <c r="B578" s="50"/>
    </row>
    <row r="579" spans="1:2" ht="15">
      <c r="A579" s="88"/>
      <c r="B579" s="50"/>
    </row>
    <row r="580" spans="1:2" ht="15">
      <c r="A580" s="88"/>
      <c r="B580" s="50"/>
    </row>
    <row r="581" spans="1:2" ht="15">
      <c r="A581" s="88"/>
      <c r="B581" s="50"/>
    </row>
    <row r="582" spans="1:2" ht="15">
      <c r="A582" s="88"/>
      <c r="B582" s="50"/>
    </row>
    <row r="583" ht="15">
      <c r="A583" s="83"/>
    </row>
    <row r="584" ht="15">
      <c r="A584" s="83"/>
    </row>
    <row r="585" spans="1:2" ht="15">
      <c r="A585" s="88"/>
      <c r="B585" s="50"/>
    </row>
    <row r="586" ht="15">
      <c r="B586" s="50"/>
    </row>
    <row r="587" spans="1:2" ht="15">
      <c r="A587" s="83"/>
      <c r="B587" s="50"/>
    </row>
    <row r="588" spans="1:2" ht="15">
      <c r="A588" s="88"/>
      <c r="B588" s="50"/>
    </row>
    <row r="589" spans="1:2" ht="15">
      <c r="A589" s="88"/>
      <c r="B589" s="50"/>
    </row>
    <row r="590" spans="1:2" ht="15">
      <c r="A590" s="83"/>
      <c r="B590" s="50"/>
    </row>
    <row r="591" spans="1:2" ht="15">
      <c r="A591" s="88"/>
      <c r="B591" s="50"/>
    </row>
    <row r="592" ht="15">
      <c r="B592" s="50"/>
    </row>
    <row r="593" spans="1:3" ht="15">
      <c r="A593" s="91"/>
      <c r="B593" s="84"/>
      <c r="C593" s="55"/>
    </row>
    <row r="594" ht="15">
      <c r="B594" s="50"/>
    </row>
    <row r="595" spans="1:2" ht="15">
      <c r="A595" s="83"/>
      <c r="B595" s="84"/>
    </row>
    <row r="596" ht="15">
      <c r="A596" s="83"/>
    </row>
    <row r="597" ht="15">
      <c r="A597" s="83"/>
    </row>
    <row r="598" spans="1:2" ht="15">
      <c r="A598" s="88"/>
      <c r="B598" s="50"/>
    </row>
    <row r="599" spans="1:2" ht="15">
      <c r="A599" s="88"/>
      <c r="B599" s="50"/>
    </row>
    <row r="600" ht="15">
      <c r="A600" s="83"/>
    </row>
    <row r="601" ht="15">
      <c r="A601" s="83"/>
    </row>
    <row r="602" spans="1:2" ht="15">
      <c r="A602" s="88"/>
      <c r="B602" s="50"/>
    </row>
    <row r="603" spans="1:2" ht="15">
      <c r="A603" s="88"/>
      <c r="B603" s="50"/>
    </row>
    <row r="604" spans="1:2" ht="15">
      <c r="A604" s="88"/>
      <c r="B604" s="50"/>
    </row>
    <row r="605" spans="1:2" ht="15">
      <c r="A605" s="88"/>
      <c r="B605" s="50"/>
    </row>
    <row r="606" spans="1:2" ht="15">
      <c r="A606" s="88"/>
      <c r="B606" s="50"/>
    </row>
    <row r="607" ht="15">
      <c r="A607" s="83"/>
    </row>
    <row r="608" ht="15">
      <c r="A608" s="83"/>
    </row>
    <row r="609" spans="1:2" ht="15">
      <c r="A609" s="88"/>
      <c r="B609" s="50"/>
    </row>
    <row r="610" spans="1:2" ht="15">
      <c r="A610" s="88"/>
      <c r="B610" s="50"/>
    </row>
    <row r="611" spans="1:2" ht="15">
      <c r="A611" s="88"/>
      <c r="B611" s="50"/>
    </row>
    <row r="612" spans="1:2" ht="15">
      <c r="A612" s="88"/>
      <c r="B612" s="50"/>
    </row>
    <row r="613" spans="1:2" ht="15">
      <c r="A613" s="88"/>
      <c r="B613" s="50"/>
    </row>
    <row r="614" spans="1:3" ht="15">
      <c r="A614" s="75"/>
      <c r="B614" s="84"/>
      <c r="C614" s="55"/>
    </row>
    <row r="615" spans="1:2" ht="15">
      <c r="A615" s="88"/>
      <c r="B615" s="50"/>
    </row>
    <row r="616" spans="1:2" ht="15">
      <c r="A616" s="83"/>
      <c r="B616" s="84"/>
    </row>
    <row r="617" ht="15">
      <c r="A617" s="83"/>
    </row>
    <row r="618" ht="15">
      <c r="A618" s="83"/>
    </row>
    <row r="619" spans="1:2" ht="15">
      <c r="A619" s="88"/>
      <c r="B619" s="50"/>
    </row>
    <row r="620" spans="1:2" ht="15">
      <c r="A620" s="88"/>
      <c r="B620" s="50"/>
    </row>
    <row r="621" ht="15">
      <c r="A621" s="83"/>
    </row>
    <row r="622" spans="1:2" ht="15">
      <c r="A622" s="88"/>
      <c r="B622" s="50"/>
    </row>
    <row r="623" ht="15">
      <c r="A623" s="83"/>
    </row>
    <row r="624" ht="15">
      <c r="A624" s="83"/>
    </row>
    <row r="625" spans="1:2" ht="15">
      <c r="A625" s="88"/>
      <c r="B625" s="50"/>
    </row>
    <row r="626" spans="1:2" ht="15">
      <c r="A626" s="88"/>
      <c r="B626" s="50"/>
    </row>
    <row r="627" ht="15">
      <c r="A627" s="83"/>
    </row>
    <row r="628" ht="15">
      <c r="A628" s="83"/>
    </row>
    <row r="629" spans="1:2" ht="15">
      <c r="A629" s="88"/>
      <c r="B629" s="50"/>
    </row>
    <row r="630" ht="15">
      <c r="A630" s="82"/>
    </row>
    <row r="632" spans="1:3" ht="15">
      <c r="A632" s="75"/>
      <c r="B632" s="84"/>
      <c r="C632" s="55"/>
    </row>
    <row r="634" spans="1:3" ht="15">
      <c r="A634" s="75"/>
      <c r="B634" s="76"/>
      <c r="C634" s="78"/>
    </row>
    <row r="637" spans="1:2" ht="15">
      <c r="A637" s="79"/>
      <c r="B637" s="76"/>
    </row>
    <row r="639" spans="1:2" ht="15">
      <c r="A639" s="79"/>
      <c r="B639" s="76"/>
    </row>
    <row r="641" spans="1:2" ht="15">
      <c r="A641" s="73"/>
      <c r="B641" s="74"/>
    </row>
    <row r="642" spans="1:3" ht="15">
      <c r="A642" s="69"/>
      <c r="B642" s="70"/>
      <c r="C642" s="77"/>
    </row>
    <row r="644" spans="1:3" ht="15">
      <c r="A644" s="75"/>
      <c r="B644" s="76"/>
      <c r="C644" s="78"/>
    </row>
    <row r="646" spans="1:3" ht="15">
      <c r="A646" s="75"/>
      <c r="B646" s="76"/>
      <c r="C646" s="78"/>
    </row>
    <row r="648" spans="1:2" ht="15">
      <c r="A648" s="73"/>
      <c r="B648" s="74"/>
    </row>
    <row r="649" spans="1:3" ht="15">
      <c r="A649" s="69"/>
      <c r="B649" s="70"/>
      <c r="C649" s="77"/>
    </row>
    <row r="651" spans="1:3" ht="15">
      <c r="A651" s="75"/>
      <c r="B651" s="76"/>
      <c r="C651" s="78"/>
    </row>
    <row r="653" spans="1:3" ht="15">
      <c r="A653" s="75"/>
      <c r="B653" s="76"/>
      <c r="C653" s="78"/>
    </row>
    <row r="655" spans="1:2" ht="15">
      <c r="A655" s="73"/>
      <c r="B655" s="74"/>
    </row>
    <row r="656" spans="1:3" ht="15">
      <c r="A656" s="69"/>
      <c r="B656" s="70"/>
      <c r="C656" s="77"/>
    </row>
    <row r="658" spans="1:3" ht="15">
      <c r="A658" s="75"/>
      <c r="B658" s="76"/>
      <c r="C658" s="78"/>
    </row>
    <row r="660" spans="1:3" ht="15">
      <c r="A660" s="75"/>
      <c r="B660" s="76"/>
      <c r="C660" s="78"/>
    </row>
    <row r="662" spans="1:2" ht="15">
      <c r="A662" s="73"/>
      <c r="B662" s="74"/>
    </row>
    <row r="663" spans="1:3" ht="15">
      <c r="A663" s="69"/>
      <c r="B663" s="70"/>
      <c r="C663" s="77"/>
    </row>
    <row r="664" spans="1:3" ht="15">
      <c r="A664" s="69"/>
      <c r="B664" s="70"/>
      <c r="C664" s="77"/>
    </row>
    <row r="665" spans="1:3" ht="15">
      <c r="A665" s="69"/>
      <c r="B665" s="70"/>
      <c r="C665" s="77"/>
    </row>
    <row r="666" spans="1:3" ht="15">
      <c r="A666" s="69"/>
      <c r="B666" s="70"/>
      <c r="C666" s="77"/>
    </row>
    <row r="667" spans="1:3" ht="15">
      <c r="A667" s="69"/>
      <c r="B667" s="70"/>
      <c r="C667" s="77"/>
    </row>
    <row r="669" spans="1:3" ht="15">
      <c r="A669" s="75"/>
      <c r="B669" s="76"/>
      <c r="C669" s="78"/>
    </row>
    <row r="671" spans="1:3" ht="15">
      <c r="A671" s="75"/>
      <c r="B671" s="76"/>
      <c r="C671" s="78"/>
    </row>
    <row r="673" spans="1:2" ht="15">
      <c r="A673" s="73"/>
      <c r="B673" s="74"/>
    </row>
    <row r="674" spans="1:3" ht="15">
      <c r="A674" s="69"/>
      <c r="B674" s="70"/>
      <c r="C674" s="77"/>
    </row>
    <row r="675" spans="1:3" ht="15">
      <c r="A675" s="69"/>
      <c r="B675" s="70"/>
      <c r="C675" s="77"/>
    </row>
    <row r="677" spans="1:3" ht="15">
      <c r="A677" s="75"/>
      <c r="B677" s="76"/>
      <c r="C677" s="78"/>
    </row>
    <row r="679" spans="1:3" ht="15">
      <c r="A679" s="75"/>
      <c r="B679" s="76"/>
      <c r="C679" s="78"/>
    </row>
    <row r="681" spans="1:2" ht="15">
      <c r="A681" s="73"/>
      <c r="B681" s="74"/>
    </row>
    <row r="682" spans="1:3" ht="15">
      <c r="A682" s="69"/>
      <c r="B682" s="70"/>
      <c r="C682" s="77"/>
    </row>
    <row r="683" spans="1:3" ht="15">
      <c r="A683" s="69"/>
      <c r="B683" s="70"/>
      <c r="C683" s="77"/>
    </row>
    <row r="685" spans="1:3" ht="15">
      <c r="A685" s="75"/>
      <c r="B685" s="76"/>
      <c r="C685" s="78"/>
    </row>
    <row r="687" spans="1:3" ht="15">
      <c r="A687" s="75"/>
      <c r="B687" s="76"/>
      <c r="C687" s="78"/>
    </row>
    <row r="689" spans="1:2" ht="15">
      <c r="A689" s="73"/>
      <c r="B689" s="74"/>
    </row>
    <row r="690" spans="1:3" ht="15">
      <c r="A690" s="69"/>
      <c r="B690" s="70"/>
      <c r="C690" s="77"/>
    </row>
    <row r="691" spans="1:3" ht="15">
      <c r="A691" s="69"/>
      <c r="B691" s="70"/>
      <c r="C691" s="77"/>
    </row>
    <row r="692" spans="1:3" ht="15">
      <c r="A692" s="69"/>
      <c r="B692" s="70"/>
      <c r="C692" s="77"/>
    </row>
    <row r="693" spans="1:3" ht="15">
      <c r="A693" s="69"/>
      <c r="B693" s="70"/>
      <c r="C693" s="77"/>
    </row>
    <row r="694" spans="1:3" ht="15">
      <c r="A694" s="69"/>
      <c r="B694" s="70"/>
      <c r="C694" s="77"/>
    </row>
    <row r="695" spans="1:3" ht="15">
      <c r="A695" s="69"/>
      <c r="B695" s="70"/>
      <c r="C695" s="77"/>
    </row>
    <row r="696" spans="1:3" ht="15">
      <c r="A696" s="69"/>
      <c r="B696" s="70"/>
      <c r="C696" s="77"/>
    </row>
    <row r="697" spans="1:3" ht="15">
      <c r="A697" s="69"/>
      <c r="B697" s="70"/>
      <c r="C697" s="77"/>
    </row>
    <row r="698" spans="1:3" ht="15">
      <c r="A698" s="69"/>
      <c r="B698" s="70"/>
      <c r="C698" s="77"/>
    </row>
    <row r="699" spans="1:3" ht="15">
      <c r="A699" s="69"/>
      <c r="B699" s="70"/>
      <c r="C699" s="77"/>
    </row>
    <row r="701" spans="1:3" ht="15">
      <c r="A701" s="75"/>
      <c r="B701" s="76"/>
      <c r="C701" s="78"/>
    </row>
    <row r="703" spans="1:3" ht="15">
      <c r="A703" s="75"/>
      <c r="B703" s="76"/>
      <c r="C703" s="78"/>
    </row>
    <row r="705" spans="1:2" ht="15">
      <c r="A705" s="73"/>
      <c r="B705" s="74"/>
    </row>
    <row r="706" spans="1:3" ht="15">
      <c r="A706" s="69"/>
      <c r="B706" s="70"/>
      <c r="C706" s="77"/>
    </row>
    <row r="707" spans="1:3" ht="15">
      <c r="A707" s="69"/>
      <c r="B707" s="70"/>
      <c r="C707" s="77"/>
    </row>
    <row r="708" spans="1:3" ht="15">
      <c r="A708" s="69"/>
      <c r="B708" s="70"/>
      <c r="C708" s="77"/>
    </row>
    <row r="709" spans="1:3" ht="15">
      <c r="A709" s="69"/>
      <c r="B709" s="70"/>
      <c r="C709" s="77"/>
    </row>
    <row r="710" spans="1:3" ht="15">
      <c r="A710" s="69"/>
      <c r="B710" s="70"/>
      <c r="C710" s="77"/>
    </row>
    <row r="711" spans="1:3" ht="15">
      <c r="A711" s="69"/>
      <c r="B711" s="70"/>
      <c r="C711" s="77"/>
    </row>
    <row r="713" spans="1:3" ht="15">
      <c r="A713" s="75"/>
      <c r="B713" s="76"/>
      <c r="C713" s="78"/>
    </row>
    <row r="715" spans="1:3" ht="15">
      <c r="A715" s="75"/>
      <c r="B715" s="76"/>
      <c r="C715" s="78"/>
    </row>
    <row r="717" spans="1:2" ht="15">
      <c r="A717" s="73"/>
      <c r="B717" s="74"/>
    </row>
    <row r="718" spans="1:3" ht="15">
      <c r="A718" s="69"/>
      <c r="B718" s="70"/>
      <c r="C718" s="77"/>
    </row>
    <row r="719" spans="1:3" ht="15">
      <c r="A719" s="69"/>
      <c r="B719" s="70"/>
      <c r="C719" s="77"/>
    </row>
    <row r="720" spans="1:3" ht="15">
      <c r="A720" s="69"/>
      <c r="B720" s="70"/>
      <c r="C720" s="77"/>
    </row>
    <row r="723" spans="1:3" ht="15">
      <c r="A723" s="75"/>
      <c r="B723" s="76"/>
      <c r="C723" s="78"/>
    </row>
    <row r="725" spans="1:3" ht="15">
      <c r="A725" s="75"/>
      <c r="B725" s="76"/>
      <c r="C725" s="78"/>
    </row>
    <row r="727" spans="1:2" ht="15">
      <c r="A727" s="73"/>
      <c r="B727" s="74"/>
    </row>
    <row r="728" spans="1:3" ht="15">
      <c r="A728" s="69"/>
      <c r="B728" s="70"/>
      <c r="C728" s="77"/>
    </row>
    <row r="730" spans="1:3" ht="15">
      <c r="A730" s="75"/>
      <c r="B730" s="76"/>
      <c r="C730" s="78"/>
    </row>
    <row r="732" spans="1:3" ht="15">
      <c r="A732" s="75"/>
      <c r="B732" s="76"/>
      <c r="C732" s="78"/>
    </row>
    <row r="734" spans="1:2" ht="15">
      <c r="A734" s="73"/>
      <c r="B734" s="74"/>
    </row>
    <row r="735" spans="1:3" ht="15">
      <c r="A735" s="69"/>
      <c r="B735" s="70"/>
      <c r="C735" s="77"/>
    </row>
    <row r="736" spans="1:3" ht="15">
      <c r="A736" s="69"/>
      <c r="B736" s="70"/>
      <c r="C736" s="77"/>
    </row>
    <row r="738" spans="1:3" ht="15">
      <c r="A738" s="75"/>
      <c r="B738" s="76"/>
      <c r="C738" s="78"/>
    </row>
    <row r="740" spans="1:3" ht="15">
      <c r="A740" s="75"/>
      <c r="B740" s="76"/>
      <c r="C740" s="78"/>
    </row>
    <row r="742" spans="1:2" ht="15">
      <c r="A742" s="73"/>
      <c r="B742" s="74"/>
    </row>
    <row r="743" spans="1:3" ht="15">
      <c r="A743" s="69"/>
      <c r="B743" s="70"/>
      <c r="C743" s="77"/>
    </row>
    <row r="744" spans="1:3" ht="15">
      <c r="A744" s="69"/>
      <c r="B744" s="70"/>
      <c r="C744" s="77"/>
    </row>
    <row r="745" spans="1:3" ht="15">
      <c r="A745" s="69"/>
      <c r="B745" s="70"/>
      <c r="C745" s="77"/>
    </row>
    <row r="746" spans="1:3" ht="15">
      <c r="A746" s="69"/>
      <c r="B746" s="70"/>
      <c r="C746" s="77"/>
    </row>
    <row r="747" spans="1:3" ht="15">
      <c r="A747" s="69"/>
      <c r="B747" s="70"/>
      <c r="C747" s="77"/>
    </row>
    <row r="748" spans="1:3" ht="15">
      <c r="A748" s="69"/>
      <c r="B748" s="70"/>
      <c r="C748" s="77"/>
    </row>
    <row r="749" spans="1:3" ht="15">
      <c r="A749" s="69"/>
      <c r="B749" s="70"/>
      <c r="C749" s="77"/>
    </row>
    <row r="750" spans="1:3" ht="15">
      <c r="A750" s="69"/>
      <c r="B750" s="70"/>
      <c r="C750" s="77"/>
    </row>
    <row r="751" spans="1:3" ht="15">
      <c r="A751" s="69"/>
      <c r="B751" s="70"/>
      <c r="C751" s="77"/>
    </row>
    <row r="752" spans="1:3" ht="15">
      <c r="A752" s="69"/>
      <c r="B752" s="70"/>
      <c r="C752" s="77"/>
    </row>
    <row r="753" spans="1:3" ht="15">
      <c r="A753" s="69"/>
      <c r="B753" s="70"/>
      <c r="C753" s="77"/>
    </row>
    <row r="756" spans="1:3" ht="15">
      <c r="A756" s="75"/>
      <c r="B756" s="76"/>
      <c r="C756" s="78"/>
    </row>
    <row r="758" spans="1:3" ht="15">
      <c r="A758" s="75"/>
      <c r="B758" s="76"/>
      <c r="C758" s="78"/>
    </row>
  </sheetData>
  <mergeCells count="1">
    <mergeCell ref="A1:C1"/>
  </mergeCells>
  <printOptions horizontalCentered="1"/>
  <pageMargins left="0.2362204724409449" right="0.1968503937007874" top="0.4330708661417323" bottom="0.4330708661417323" header="0.5118110236220472" footer="0.5118110236220472"/>
  <pageSetup firstPageNumber="5" useFirstPageNumber="1" horizontalDpi="300" verticalDpi="300" orientation="portrait" paperSize="9" r:id="rId1"/>
  <headerFooter alignWithMargins="0">
    <oddFooter>&amp;L&amp;"Bookman Old Style,Uobičajeno"
&amp;R&amp;P</oddFooter>
  </headerFooter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MinFin</cp:lastModifiedBy>
  <cp:lastPrinted>2008-12-16T16:38:45Z</cp:lastPrinted>
  <dcterms:created xsi:type="dcterms:W3CDTF">2001-11-29T15:00:47Z</dcterms:created>
  <dcterms:modified xsi:type="dcterms:W3CDTF">2008-12-16T16:38:56Z</dcterms:modified>
  <cp:category/>
  <cp:version/>
  <cp:contentType/>
  <cp:contentStatus/>
</cp:coreProperties>
</file>