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3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'prihodi'!$3:$4</definedName>
    <definedName name="_xlnm.Print_Titles" localSheetId="3">'račun financiranja'!$2:$3</definedName>
    <definedName name="_xlnm.Print_Titles" localSheetId="2">'rashodi-opći dio'!$2:$2</definedName>
    <definedName name="_xlnm.Print_Area" localSheetId="0">'bilanca'!$A$3:$H$23</definedName>
    <definedName name="_xlnm.Print_Area" localSheetId="4">'posebni dio'!$A$1:$C$161</definedName>
    <definedName name="_xlnm.Print_Area" localSheetId="1">'prihodi'!$A$1:$F$48</definedName>
    <definedName name="_xlnm.Print_Area" localSheetId="3">'račun financiranja'!$A$1:$F$27</definedName>
    <definedName name="_xlnm.Print_Area" localSheetId="2">'rashodi-opći dio'!$A$1:$F$86</definedName>
  </definedNames>
  <calcPr fullCalcOnLoad="1"/>
</workbook>
</file>

<file path=xl/sharedStrings.xml><?xml version="1.0" encoding="utf-8"?>
<sst xmlns="http://schemas.openxmlformats.org/spreadsheetml/2006/main" count="365" uniqueCount="242">
  <si>
    <t>Dodatna ulaganja na građevinskim objektima</t>
  </si>
  <si>
    <t>Uređaji, strojevi i oprema za ostale namjene</t>
  </si>
  <si>
    <t xml:space="preserve">       PLAN PRIHODA I RASHODA FONDA ZA RAZVOJ I ZAPOŠLJAVANJE ZA 2002. GODINU</t>
  </si>
  <si>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</si>
  <si>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</si>
  <si>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</si>
  <si>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</si>
  <si>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</si>
  <si>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</si>
  <si>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</si>
  <si>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</si>
  <si>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</si>
  <si>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</si>
  <si>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</si>
  <si>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</si>
  <si>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</si>
  <si>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</si>
  <si>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</si>
  <si>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 xml:space="preserve">Kamate za primljene zajmove </t>
  </si>
  <si>
    <t>3422</t>
  </si>
  <si>
    <t>Kamate za primljene zajmove od banaka i ostalih financijskih institucija u javnom sektoru</t>
  </si>
  <si>
    <t>Financijski rashodi</t>
  </si>
  <si>
    <t>3632</t>
  </si>
  <si>
    <t>Tekuće donacije u novcu</t>
  </si>
  <si>
    <t>Rashodi za nabavu neproizvedene imovine</t>
  </si>
  <si>
    <t>Rashodi za nabavu proizvedene dugotrajne imovine</t>
  </si>
  <si>
    <t>Građevinski objekti</t>
  </si>
  <si>
    <t>4212</t>
  </si>
  <si>
    <t xml:space="preserve">Poslovni objekti </t>
  </si>
  <si>
    <t>4214</t>
  </si>
  <si>
    <t>Ostali građevinski objekti</t>
  </si>
  <si>
    <t>4221</t>
  </si>
  <si>
    <t>Uredska oprema i namještaj</t>
  </si>
  <si>
    <t>4222</t>
  </si>
  <si>
    <t>Komunikacijska oprema</t>
  </si>
  <si>
    <t>Postrojenja i oprema</t>
  </si>
  <si>
    <t>4225</t>
  </si>
  <si>
    <t>Instrumenti, uređaji i strojevi</t>
  </si>
  <si>
    <t>4227</t>
  </si>
  <si>
    <t>Prijevozna sredstva</t>
  </si>
  <si>
    <t>Prijevozna sredstva u cestovnom prometu</t>
  </si>
  <si>
    <t>4231</t>
  </si>
  <si>
    <t>Rashodi za dodatna ulaganja na nefinancijskoj imovini</t>
  </si>
  <si>
    <t>4511</t>
  </si>
  <si>
    <t>PRIMICI OD FINANCIJSKE IMOVINE I ZADUŽIVANJA</t>
  </si>
  <si>
    <t>Primici od prodaje dionica i udjela u glavnici</t>
  </si>
  <si>
    <t>IZDACI ZA FINANCIJSKU IMOVINU I OTPLATE ZAJMOVA</t>
  </si>
  <si>
    <t>Izdaci za dane zajmove</t>
  </si>
  <si>
    <t>PRIHODI OD NEFINANCIJSKE IMOVINE</t>
  </si>
  <si>
    <t>RASHODI ZA NEFINANCIJSKU IMOVINU</t>
  </si>
  <si>
    <t>RAZLIKA - VIŠAK / MANJAK</t>
  </si>
  <si>
    <t>PRIHODI POSLOVANJA</t>
  </si>
  <si>
    <t>Pomoći iz inozemstva (darovnice) i od subjekata unutar opće države</t>
  </si>
  <si>
    <t>Prihodi od imovine</t>
  </si>
  <si>
    <t>Prihodi od financijske imovine</t>
  </si>
  <si>
    <t>Prihodi od kamata na dane zajmove</t>
  </si>
  <si>
    <t>Kamate na oročena sredstva i depozite po viđenju</t>
  </si>
  <si>
    <t xml:space="preserve">Prihodi od zateznih kamata </t>
  </si>
  <si>
    <t>Prihodi od dividendi</t>
  </si>
  <si>
    <t>Naziv prihoda</t>
  </si>
  <si>
    <t>B. RAČUN FINANCIRANJA</t>
  </si>
  <si>
    <t>Ostali prihodi od financijske imovine</t>
  </si>
  <si>
    <t>Prihodi od nefinancijske imovine</t>
  </si>
  <si>
    <t>Prihodi od zakupa i iznajmljivanja imovine</t>
  </si>
  <si>
    <t>Ostali prihodi od nefinancijske imovine</t>
  </si>
  <si>
    <t>Prihodi od administrativnih pristojbi i po posebnim propisima</t>
  </si>
  <si>
    <t>Prihodi po posebnim propisima</t>
  </si>
  <si>
    <t>Naknada za zaštitu voda</t>
  </si>
  <si>
    <t>Naknada za korištenje voda</t>
  </si>
  <si>
    <t>Naknada za šljunak</t>
  </si>
  <si>
    <t>Ostali prihodi</t>
  </si>
  <si>
    <t>Ostali nespomenuti prihodi</t>
  </si>
  <si>
    <t>Donacije od pravnih i fizičkih osoba izvan opće države</t>
  </si>
  <si>
    <t>Tekuće donacije</t>
  </si>
  <si>
    <t>Kapitalne donacije</t>
  </si>
  <si>
    <t>PRIHODI OD PRODAJE NEFINANCIJSKE IMOVINE</t>
  </si>
  <si>
    <t>Zemljište</t>
  </si>
  <si>
    <t>Prihodi od prodaje građevinskih objekata</t>
  </si>
  <si>
    <t>Stambeni objekti</t>
  </si>
  <si>
    <t>Prihodi od prodaje proizvedene dugotrajne imovine</t>
  </si>
  <si>
    <t>RASHODI POSLOVANJA</t>
  </si>
  <si>
    <t>Rashodi za zaposlene</t>
  </si>
  <si>
    <t>Plaće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</si>
  <si>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</si>
  <si>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</si>
  <si>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</si>
  <si>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</si>
  <si>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</si>
  <si>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Doprinosi za zdravstveno osiguranje osiguranje</t>
  </si>
  <si>
    <t>Doprinosi za zapošljavanje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</si>
  <si>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</si>
  <si>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</si>
  <si>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</si>
  <si>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</si>
  <si>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Materijal i sirovine</t>
  </si>
  <si>
    <t>Energija</t>
  </si>
  <si>
    <t>Usluge telefona, pošte i prijevoza</t>
  </si>
  <si>
    <t>Usluge promidžbe i informiranja</t>
  </si>
  <si>
    <t>Komunalne usluge</t>
  </si>
  <si>
    <t>Zakupnine i najamnine</t>
  </si>
  <si>
    <t>Ostale usluge</t>
  </si>
  <si>
    <t>3423</t>
  </si>
  <si>
    <t>Ostali nespomenuti rashodi poslovanja</t>
  </si>
  <si>
    <t>Premije i osiguranja</t>
  </si>
  <si>
    <t>Reprezentacija</t>
  </si>
  <si>
    <t>Članarine</t>
  </si>
  <si>
    <t>Tuzemne</t>
  </si>
  <si>
    <t>Inozenmne</t>
  </si>
  <si>
    <t>Pomoći dane u  inozemstvo i unutar opće države</t>
  </si>
  <si>
    <t>Pomoći unutar opće države</t>
  </si>
  <si>
    <t>Kapitalne pomoći unutar opće države</t>
  </si>
  <si>
    <t>Ostali rashodi</t>
  </si>
  <si>
    <t>Kazne, penali i naknade štete</t>
  </si>
  <si>
    <t>Naknade šteta pravnim i fizičkim osobama</t>
  </si>
  <si>
    <t>Kapitalne pomoći</t>
  </si>
  <si>
    <t>RASHODI ZA NABAVU NEFINANCIJSKE IMOVINE</t>
  </si>
  <si>
    <t>Materijalna imovina - prirodna bogatstva</t>
  </si>
  <si>
    <t>Primljene otplate (povrati) glavnice danih zajmova</t>
  </si>
  <si>
    <t>Primici (povrati) glavnice zajmova danih trgovačkim društvima, obrtnicima, malim i srednjim poduzetnicima izvan javnog sektora</t>
  </si>
  <si>
    <t>Povrat zajmova danih tuzemnim trgovačkim društvima, obrtnicima, malim i srednjim poduzetnicima izvan javnog sektora</t>
  </si>
  <si>
    <t>Primici od zaduživanja</t>
  </si>
  <si>
    <t>Primljeni zajmovi od banaka i ostalih financijskih institucija izvan javnog sektora</t>
  </si>
  <si>
    <t>Primljeni zajmovi od tuzemnih banaka i ostalih financijskih institucija izvan javnog sektora</t>
  </si>
  <si>
    <t xml:space="preserve">Primljeni zajmovi od inozemnih banaka i ostalih financijskih institucija </t>
  </si>
  <si>
    <t>Izdaci za dane zajmove trgovačkim društvima, obrtnicima, malom i srednjem poduzetništvu izvan javnog sektora</t>
  </si>
  <si>
    <t>Dani zajmovi tuzemnim trgovačkim društvima, obrtnicima, malom i srednjem poduzetništvu izvan javnog sektora</t>
  </si>
  <si>
    <t>Izdaci za otplatu glavnice primljenih zajmova</t>
  </si>
  <si>
    <t>Otplata glavnice primljenih zajmova od banaka i ostalih financijskih institucija u javnom sektoru</t>
  </si>
  <si>
    <t>Otplata glavnice primljenih zajmova od tuzemnih banaka i ostalih financijskih institucija u javnom sektoru</t>
  </si>
  <si>
    <t>Otplata glavnice primljenih zajmova od banaka i ostalih financijskih institucija izvan javnog sektora</t>
  </si>
  <si>
    <t>Otplata glavnice primljenih zajmova od tuzemnih banaka i ostalih financijskih institucija izvan javnog sektora</t>
  </si>
  <si>
    <t xml:space="preserve">Otplata glavnice primljenih zajmova od inozemnih banaka i ostalih financijskih institucija </t>
  </si>
  <si>
    <t>NETO FINANCIRANJE</t>
  </si>
  <si>
    <t>Naziv rashoda</t>
  </si>
  <si>
    <t>Kamate za primljene zajmove od banaka i ostalih financijskih institucija izvan javnog sektora</t>
  </si>
  <si>
    <t>Ostali financijski rashodi</t>
  </si>
  <si>
    <t>Bankarske usluge i usluge platnog prometa</t>
  </si>
  <si>
    <t>Zatezne kamate</t>
  </si>
  <si>
    <t>Kapitalne pomoći bankama i ostalim fin. inst. i trgovačkim društvima izvan javnog sektora</t>
  </si>
  <si>
    <t>VIŠAK / MANJAK + NETO FINANCIRANJE</t>
  </si>
  <si>
    <t>A1000</t>
  </si>
  <si>
    <t>Šifra</t>
  </si>
  <si>
    <t>Naziv</t>
  </si>
  <si>
    <t xml:space="preserve">ADMINISTRACIJA I UPRAVLJANJE  </t>
  </si>
  <si>
    <t>K2000</t>
  </si>
  <si>
    <t>OPREMANJE</t>
  </si>
  <si>
    <t>K2001</t>
  </si>
  <si>
    <t>INFORMATIZACIJA</t>
  </si>
  <si>
    <t>K2002</t>
  </si>
  <si>
    <t>A1001</t>
  </si>
  <si>
    <t>ZAJMOVI OD TUZEMNIH BANAKA I OSTALIH FINANCIJSKIH INSTITUCIJA U JAVNOM SEKTORU</t>
  </si>
  <si>
    <t>ZAJMOVI OD TUZEMNIH BANAKA I OSTALIH FINANCIJSKIH INSTITUCIJA IZVAN JAVNOG SEKTORA</t>
  </si>
  <si>
    <t>A1002</t>
  </si>
  <si>
    <t>K2003</t>
  </si>
  <si>
    <t>POSLOVNE ZGRADE</t>
  </si>
  <si>
    <t>SERVISIRANJE VANJSKOG DUGA</t>
  </si>
  <si>
    <t>A1004</t>
  </si>
  <si>
    <t>ZAJMOVI OD INOZEMNIH BANAKA I OSTALIH FINANCIJSKIH INSTITUCIJA IZVAN JAVNOG SEKTORA</t>
  </si>
  <si>
    <t>K2004</t>
  </si>
  <si>
    <t>A1005</t>
  </si>
  <si>
    <t>I. OPĆI DIO</t>
  </si>
  <si>
    <t>II. POSEBNI DIO</t>
  </si>
  <si>
    <t>HRVATSKE VODE</t>
  </si>
  <si>
    <t>TEKUĆE TEHNIČKO I GOSP. ODRŽAVANJE VODOTOKOVA I VODNIH GRAĐEVINA</t>
  </si>
  <si>
    <t>A1006</t>
  </si>
  <si>
    <t>A1007</t>
  </si>
  <si>
    <t>A1008</t>
  </si>
  <si>
    <t>A1009</t>
  </si>
  <si>
    <t>A1010</t>
  </si>
  <si>
    <t>IZDACI ZA OBRAČUN I NAPLATU NAKNADA</t>
  </si>
  <si>
    <t>A1011</t>
  </si>
  <si>
    <t>K2005</t>
  </si>
  <si>
    <t>K2006</t>
  </si>
  <si>
    <t>K2007</t>
  </si>
  <si>
    <t>EKO PROJEKT JADRAN - UČEŠĆE U POVLAČENJU ZAJMA</t>
  </si>
  <si>
    <t>K2010</t>
  </si>
  <si>
    <t>K2011</t>
  </si>
  <si>
    <t>ULAGANJA U MATERIJALNU I NEMATER. IMOVINU (IMOV. PRAVNI POSL. , OSNOVNA SREDSTVA I DR.)</t>
  </si>
  <si>
    <t>Sitni inventar i autogume</t>
  </si>
  <si>
    <t>Kapitalne pomoći trgovačkim društvima</t>
  </si>
  <si>
    <t>Premije osiguranja</t>
  </si>
  <si>
    <t>Ostali nespomenuti troškovi</t>
  </si>
  <si>
    <t>Kapitane pomoći trgovačkim društvima</t>
  </si>
  <si>
    <t>Naknada štete fizičkim i pravnim osobama</t>
  </si>
  <si>
    <t>Intelektualne usluge</t>
  </si>
  <si>
    <t>Bankarske naknade</t>
  </si>
  <si>
    <t>Usluge telefona,pošte i prijevoza</t>
  </si>
  <si>
    <t>Usluge tekućeg  i investicijskog održavanja</t>
  </si>
  <si>
    <t>Usluge tekućeg i investicijskog održavanja</t>
  </si>
  <si>
    <t>A1012</t>
  </si>
  <si>
    <t>VODNOGOSPODARSKI LABORATORIJ</t>
  </si>
  <si>
    <t>Primici od prodaje dionica i udjela u glavnici trgovačkih društava izvan javnog sektora</t>
  </si>
  <si>
    <t>Dinice i udjeli u glavnici tuzemnih trgovačkih društava izvan javnog sektora</t>
  </si>
  <si>
    <t>PROGRAM INVESTICIJSKIH AKTIVNOSTI</t>
  </si>
  <si>
    <t>SERVISIRANJE UNUTARNJEG DUGA I DANI ZAJMOVI</t>
  </si>
  <si>
    <t>Dani zajmovi tuzemnim trgovačkim društvima izvan javnog sektora</t>
  </si>
  <si>
    <t>ADMINISTRATIVNO UPRAVLJANJE I OPREMANJE</t>
  </si>
  <si>
    <t>PRIHODI POSLOVANJA I PRIHODI OD PRODAJE NEFINANCIJSKE IMOVINE</t>
  </si>
  <si>
    <t>RASHODI POSLOVANJA I RASHODI ZA NABAVU NEFINANCIJSKE IMOVINE</t>
  </si>
  <si>
    <t>RASHODI  POSLOVANJA</t>
  </si>
  <si>
    <t>Naknade za rad predstavničkih i izvršnih tijela, povjerenstva i sl.</t>
  </si>
  <si>
    <t>A1003</t>
  </si>
  <si>
    <t>Pomoći iz proračuna</t>
  </si>
  <si>
    <t>Tekuće pomoći iz proračuna</t>
  </si>
  <si>
    <t>Kapitalne pomoći iz proračuna</t>
  </si>
  <si>
    <t>Prihodi vodoprivrede</t>
  </si>
  <si>
    <t xml:space="preserve">Naknada za uređenje voda </t>
  </si>
  <si>
    <t>Pomoći od ostalih subjekata unutar opće države</t>
  </si>
  <si>
    <t>Kapitalne pomoći od ostalih subjekata unutar opće države</t>
  </si>
  <si>
    <t>Naknada za melioracijsku odvodnju</t>
  </si>
  <si>
    <t>Vodni doprinos</t>
  </si>
  <si>
    <t>Ulaganja u računalne programe</t>
  </si>
  <si>
    <t>Nematerijalna proizvedena imovina</t>
  </si>
  <si>
    <t xml:space="preserve">Indeks                               </t>
  </si>
  <si>
    <t>Pomoći od međunarodnih organizacija</t>
  </si>
  <si>
    <t xml:space="preserve">Tekuće pomoći </t>
  </si>
  <si>
    <t>Poslovni objekti</t>
  </si>
  <si>
    <t>Državni proračun</t>
  </si>
  <si>
    <t>Lokalna uprava</t>
  </si>
  <si>
    <t>K2012</t>
  </si>
  <si>
    <t>PROJEKT UNUTARNJE VODE</t>
  </si>
  <si>
    <t>K2013</t>
  </si>
  <si>
    <t>C. RAČUN FINANCIRANJA</t>
  </si>
  <si>
    <t>IPA I OSTALI PROJEKTI</t>
  </si>
  <si>
    <t>Medicinska i laboratorijska oprema</t>
  </si>
  <si>
    <t>IZDACI ZA SREĐIVANJE VLASNIŠTVA NA VODNOM DOBRU</t>
  </si>
  <si>
    <t>OSTALI IZVANREDNI IZDACI</t>
  </si>
  <si>
    <t>ULAGANJA U OBNOVU I RAZVITAK VODOOPSKRBE</t>
  </si>
  <si>
    <t>ULAGANJA U OBJEKTE ZAŠTITE VODA I MORA OD ZAGAĐIVANJA</t>
  </si>
  <si>
    <t>PROJEKTI NAVODNJAVANJA</t>
  </si>
  <si>
    <t>KAPITALNI RASHODI I TRANSFERI U PODRUČJU ZAŠTITE OD ŠTETNOG DJELOVANJA VODA I NAVODNJAVANJA</t>
  </si>
  <si>
    <t>PRIJEVOZNA SREDSTVA</t>
  </si>
  <si>
    <t>01</t>
  </si>
  <si>
    <t>REDOVNO ODRŽAVANJE I OBNAVLJANJE VODOTOKA, VODNIH GRAĐEVINA I VODNOG DOBRA</t>
  </si>
  <si>
    <t>OBRANA OD POPLAVA</t>
  </si>
  <si>
    <t>OBNAVLJANJE MELIORACIJSKIH GRAĐEVINA ZA ODVODNJU I NAVODNJAVANJE</t>
  </si>
  <si>
    <t>TEHNIČKI POSLOVI OD OPĆEG INTERESA ZA UPRAVLJANJE VODAMA</t>
  </si>
  <si>
    <t>HITNE INTERVENCIJE U PODRUČJU VODNOG GOSPODARSTVA</t>
  </si>
  <si>
    <t>Zemljiše</t>
  </si>
  <si>
    <t>IZDACI ZA FINANCIJSKU  IMOVINU I OTPLATE ZAJMOVA</t>
  </si>
  <si>
    <t>Plan za 2009.</t>
  </si>
  <si>
    <t xml:space="preserve">  FINANCIJSKI PLAN HRVATSKIH VODA ZA 2009. GODINU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</si>
</sst>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4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0"/>
    </font>
    <font>
      <b/>
      <sz val="14"/>
      <color indexed="8"/>
      <name val="Times New Roman"/>
      <family val="1"/>
    </font>
    <font>
      <sz val="14"/>
      <color indexed="8"/>
      <name val="MS Sans Serif"/>
      <family val="0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.85"/>
      <name val="Times New Roman"/>
      <family val="1"/>
    </font>
    <font>
      <sz val="10"/>
      <name val="MS Sans Serif"/>
      <family val="0"/>
    </font>
    <font>
      <sz val="9"/>
      <name val="Arial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0" fillId="4" borderId="7" applyNumberFormat="0" applyFont="0" applyAlignment="0" applyProtection="0"/>
    <xf numFmtId="0" fontId="37" fillId="16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59">
    <xf numFmtId="0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2" fillId="0" borderId="10" xfId="0" applyFont="1" applyBorder="1" applyAlignment="1" quotePrefix="1">
      <alignment horizontal="left" vertical="center" wrapText="1"/>
    </xf>
    <xf numFmtId="0" fontId="5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Border="1" applyAlignment="1" quotePrefix="1">
      <alignment horizontal="left"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Font="1" applyBorder="1" applyAlignment="1" quotePrefix="1">
      <alignment horizontal="left" vertical="center"/>
    </xf>
    <xf numFmtId="0" fontId="13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Alignment="1">
      <alignment horizontal="right" vertical="center"/>
    </xf>
    <xf numFmtId="0" fontId="11" fillId="0" borderId="0" xfId="0" applyNumberFormat="1" applyFont="1" applyFill="1" applyBorder="1" applyAlignment="1" applyProtection="1" quotePrefix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 quotePrefix="1">
      <alignment horizontal="right" vertical="top"/>
    </xf>
    <xf numFmtId="0" fontId="5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Border="1" applyAlignment="1" quotePrefix="1">
      <alignment horizontal="right" vertical="top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 quotePrefix="1">
      <alignment horizontal="right" vertical="top"/>
      <protection/>
    </xf>
    <xf numFmtId="0" fontId="1" fillId="0" borderId="0" xfId="0" applyFont="1" applyBorder="1" applyAlignment="1" quotePrefix="1">
      <alignment horizontal="right" vertical="top"/>
    </xf>
    <xf numFmtId="0" fontId="6" fillId="0" borderId="0" xfId="0" applyNumberFormat="1" applyFont="1" applyFill="1" applyBorder="1" applyAlignment="1" applyProtection="1" quotePrefix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Border="1" applyAlignment="1">
      <alignment vertical="center"/>
    </xf>
    <xf numFmtId="3" fontId="18" fillId="0" borderId="0" xfId="0" applyNumberFormat="1" applyFont="1" applyFill="1" applyBorder="1" applyAlignment="1" applyProtection="1" quotePrefix="1">
      <alignment horizontal="left"/>
      <protection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 quotePrefix="1">
      <alignment horizontal="left" vertical="center"/>
    </xf>
    <xf numFmtId="0" fontId="19" fillId="0" borderId="0" xfId="0" applyFont="1" applyAlignment="1" quotePrefix="1">
      <alignment horizontal="left" vertical="center"/>
    </xf>
    <xf numFmtId="0" fontId="17" fillId="0" borderId="0" xfId="0" applyFont="1" applyAlignment="1" quotePrefix="1">
      <alignment horizontal="left" vertical="center"/>
    </xf>
    <xf numFmtId="0" fontId="19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 quotePrefix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7" fillId="0" borderId="11" xfId="0" applyFont="1" applyBorder="1" applyAlignment="1">
      <alignment/>
    </xf>
    <xf numFmtId="0" fontId="19" fillId="0" borderId="0" xfId="0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7" fillId="0" borderId="11" xfId="0" applyFont="1" applyBorder="1" applyAlignment="1" quotePrefix="1">
      <alignment horizontal="left"/>
    </xf>
    <xf numFmtId="0" fontId="18" fillId="0" borderId="0" xfId="0" applyFont="1" applyAlignment="1" quotePrefix="1">
      <alignment horizontal="left"/>
    </xf>
    <xf numFmtId="0" fontId="17" fillId="0" borderId="0" xfId="0" applyFont="1" applyAlignment="1">
      <alignment horizontal="left"/>
    </xf>
    <xf numFmtId="0" fontId="13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7" fillId="0" borderId="12" xfId="0" applyFont="1" applyBorder="1" applyAlignment="1" quotePrefix="1">
      <alignment horizontal="left" vertical="center" wrapText="1"/>
    </xf>
    <xf numFmtId="0" fontId="7" fillId="0" borderId="10" xfId="0" applyFont="1" applyBorder="1" applyAlignment="1" quotePrefix="1">
      <alignment horizontal="left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NumberFormat="1" applyFont="1" applyFill="1" applyBorder="1" applyAlignment="1" applyProtection="1" quotePrefix="1">
      <alignment horizontal="left" vertical="center"/>
      <protection/>
    </xf>
    <xf numFmtId="0" fontId="7" fillId="0" borderId="10" xfId="0" applyFont="1" applyBorder="1" applyAlignment="1">
      <alignment horizontal="right" vertical="center"/>
    </xf>
    <xf numFmtId="0" fontId="22" fillId="0" borderId="10" xfId="0" applyNumberFormat="1" applyFont="1" applyFill="1" applyBorder="1" applyAlignment="1" applyProtection="1">
      <alignment wrapText="1"/>
      <protection/>
    </xf>
    <xf numFmtId="3" fontId="7" fillId="0" borderId="13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22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 quotePrefix="1">
      <alignment horizontal="left" wrapText="1"/>
      <protection/>
    </xf>
    <xf numFmtId="0" fontId="22" fillId="0" borderId="14" xfId="0" applyNumberFormat="1" applyFont="1" applyFill="1" applyBorder="1" applyAlignment="1" applyProtection="1">
      <alignment wrapText="1"/>
      <protection/>
    </xf>
    <xf numFmtId="3" fontId="22" fillId="0" borderId="0" xfId="0" applyNumberFormat="1" applyFont="1" applyAlignment="1">
      <alignment horizontal="right" vertical="center"/>
    </xf>
    <xf numFmtId="3" fontId="7" fillId="0" borderId="10" xfId="0" applyNumberFormat="1" applyFont="1" applyFill="1" applyBorder="1" applyAlignment="1" applyProtection="1">
      <alignment wrapText="1"/>
      <protection/>
    </xf>
    <xf numFmtId="0" fontId="3" fillId="0" borderId="10" xfId="0" applyFont="1" applyBorder="1" applyAlignment="1" quotePrefix="1">
      <alignment horizontal="left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3" fillId="0" borderId="0" xfId="0" applyFont="1" applyBorder="1" applyAlignment="1" quotePrefix="1">
      <alignment horizontal="left" vertical="center" wrapText="1"/>
    </xf>
    <xf numFmtId="0" fontId="4" fillId="0" borderId="0" xfId="0" applyFont="1" applyBorder="1" applyAlignment="1" quotePrefix="1">
      <alignment horizontal="left" vertical="center" wrapText="1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 quotePrefix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 quotePrefix="1">
      <alignment horizontal="center"/>
      <protection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 wrapText="1"/>
    </xf>
    <xf numFmtId="3" fontId="23" fillId="0" borderId="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172" fontId="3" fillId="0" borderId="10" xfId="0" applyNumberFormat="1" applyFont="1" applyBorder="1" applyAlignment="1">
      <alignment horizontal="left" vertical="center"/>
    </xf>
    <xf numFmtId="4" fontId="4" fillId="0" borderId="0" xfId="0" applyNumberFormat="1" applyFont="1" applyFill="1" applyBorder="1" applyAlignment="1" applyProtection="1">
      <alignment wrapText="1"/>
      <protection/>
    </xf>
    <xf numFmtId="4" fontId="3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 quotePrefix="1">
      <alignment horizontal="left" wrapText="1"/>
      <protection/>
    </xf>
    <xf numFmtId="0" fontId="4" fillId="0" borderId="0" xfId="0" applyNumberFormat="1" applyFont="1" applyFill="1" applyBorder="1" applyAlignment="1" applyProtection="1" quotePrefix="1">
      <alignment horizontal="left"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 quotePrefix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quotePrefix="1">
      <alignment horizontal="left" vertical="top"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 quotePrefix="1">
      <alignment horizontal="right" vertical="top"/>
      <protection/>
    </xf>
    <xf numFmtId="0" fontId="2" fillId="0" borderId="0" xfId="0" applyFont="1" applyBorder="1" applyAlignment="1" quotePrefix="1">
      <alignment horizontal="right" vertical="top"/>
    </xf>
    <xf numFmtId="0" fontId="21" fillId="0" borderId="0" xfId="0" applyNumberFormat="1" applyFont="1" applyFill="1" applyBorder="1" applyAlignment="1" applyProtection="1">
      <alignment wrapText="1"/>
      <protection/>
    </xf>
    <xf numFmtId="4" fontId="7" fillId="0" borderId="10" xfId="0" applyNumberFormat="1" applyFont="1" applyFill="1" applyBorder="1" applyAlignment="1" applyProtection="1">
      <alignment wrapText="1"/>
      <protection/>
    </xf>
    <xf numFmtId="0" fontId="7" fillId="0" borderId="10" xfId="0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7" fillId="0" borderId="10" xfId="0" applyFont="1" applyBorder="1" applyAlignment="1" quotePrefix="1">
      <alignment horizontal="left"/>
    </xf>
    <xf numFmtId="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 horizontal="left"/>
    </xf>
    <xf numFmtId="3" fontId="40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quotePrefix="1">
      <alignment horizontal="left" vertical="center" wrapText="1"/>
    </xf>
    <xf numFmtId="0" fontId="2" fillId="0" borderId="0" xfId="0" applyFont="1" applyBorder="1" applyAlignment="1" quotePrefix="1">
      <alignment horizontal="center" vertical="center" wrapText="1"/>
    </xf>
    <xf numFmtId="0" fontId="3" fillId="0" borderId="0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40" fillId="0" borderId="0" xfId="0" applyNumberFormat="1" applyFont="1" applyFill="1" applyBorder="1" applyAlignment="1" applyProtection="1">
      <alignment wrapText="1"/>
      <protection/>
    </xf>
    <xf numFmtId="3" fontId="41" fillId="0" borderId="0" xfId="0" applyNumberFormat="1" applyFont="1" applyFill="1" applyBorder="1" applyAlignment="1" applyProtection="1">
      <alignment wrapText="1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3" fontId="41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3" fontId="42" fillId="0" borderId="0" xfId="0" applyNumberFormat="1" applyFont="1" applyBorder="1" applyAlignment="1">
      <alignment horizontal="right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Alignment="1">
      <alignment vertical="center"/>
    </xf>
    <xf numFmtId="0" fontId="44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Alignment="1">
      <alignment vertical="center"/>
    </xf>
    <xf numFmtId="3" fontId="44" fillId="0" borderId="0" xfId="0" applyNumberFormat="1" applyFont="1" applyAlignment="1">
      <alignment horizontal="right" vertical="center"/>
    </xf>
    <xf numFmtId="3" fontId="45" fillId="0" borderId="0" xfId="0" applyNumberFormat="1" applyFont="1" applyAlignment="1">
      <alignment horizontal="right" vertical="center"/>
    </xf>
    <xf numFmtId="0" fontId="44" fillId="0" borderId="0" xfId="0" applyFont="1" applyAlignment="1">
      <alignment vertical="center"/>
    </xf>
    <xf numFmtId="3" fontId="44" fillId="0" borderId="0" xfId="0" applyNumberFormat="1" applyFont="1" applyFill="1" applyBorder="1" applyAlignment="1" applyProtection="1">
      <alignment/>
      <protection/>
    </xf>
    <xf numFmtId="3" fontId="45" fillId="0" borderId="0" xfId="0" applyNumberFormat="1" applyFont="1" applyFill="1" applyBorder="1" applyAlignment="1" applyProtection="1">
      <alignment/>
      <protection/>
    </xf>
    <xf numFmtId="172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1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0" fontId="11" fillId="0" borderId="0" xfId="0" applyNumberFormat="1" applyFont="1" applyFill="1" applyBorder="1" applyAlignment="1" applyProtection="1" quotePrefix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 quotePrefix="1">
      <alignment horizontal="left" wrapText="1"/>
      <protection/>
    </xf>
    <xf numFmtId="0" fontId="22" fillId="0" borderId="10" xfId="0" applyNumberFormat="1" applyFont="1" applyFill="1" applyBorder="1" applyAlignment="1" applyProtection="1">
      <alignment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Alignment="1" quotePrefix="1">
      <alignment horizontal="left" vertical="center" wrapText="1"/>
    </xf>
    <xf numFmtId="0" fontId="21" fillId="0" borderId="0" xfId="0" applyNumberFormat="1" applyFont="1" applyFill="1" applyBorder="1" applyAlignment="1" applyProtection="1">
      <alignment wrapText="1"/>
      <protection/>
    </xf>
    <xf numFmtId="172" fontId="11" fillId="0" borderId="0" xfId="0" applyNumberFormat="1" applyFont="1" applyAlignment="1" quotePrefix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14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7" fillId="0" borderId="12" xfId="0" applyFont="1" applyBorder="1" applyAlignment="1" quotePrefix="1">
      <alignment horizontal="left"/>
    </xf>
    <xf numFmtId="0" fontId="7" fillId="0" borderId="12" xfId="0" applyNumberFormat="1" applyFont="1" applyFill="1" applyBorder="1" applyAlignment="1" applyProtection="1" quotePrefix="1">
      <alignment horizontal="left" wrapText="1"/>
      <protection/>
    </xf>
    <xf numFmtId="0" fontId="0" fillId="0" borderId="10" xfId="0" applyNumberForma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 quotePrefix="1">
      <alignment horizontal="left" wrapText="1"/>
      <protection/>
    </xf>
    <xf numFmtId="0" fontId="12" fillId="0" borderId="14" xfId="0" applyNumberFormat="1" applyFont="1" applyFill="1" applyBorder="1" applyAlignment="1" applyProtection="1">
      <alignment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8"/>
  <sheetViews>
    <sheetView zoomScalePageLayoutView="0" workbookViewId="0" topLeftCell="A3">
      <selection activeCell="A5" sqref="A5:H5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23" customWidth="1"/>
    <col min="5" max="5" width="45.7109375" style="0" customWidth="1"/>
    <col min="6" max="6" width="13.57421875" style="3" hidden="1" customWidth="1"/>
    <col min="7" max="7" width="7.8515625" style="3" hidden="1" customWidth="1"/>
    <col min="8" max="8" width="14.7109375" style="0" customWidth="1"/>
  </cols>
  <sheetData>
    <row r="1" spans="1:8" ht="12.75" customHeight="1" hidden="1">
      <c r="A1" s="236" t="s">
        <v>2</v>
      </c>
      <c r="B1" s="237"/>
      <c r="C1" s="237"/>
      <c r="D1" s="237"/>
      <c r="E1" s="237"/>
      <c r="F1" s="237"/>
      <c r="G1" s="190"/>
      <c r="H1" s="102"/>
    </row>
    <row r="2" spans="1:8" ht="27.75" customHeight="1" hidden="1">
      <c r="A2" s="237"/>
      <c r="B2" s="237"/>
      <c r="C2" s="237"/>
      <c r="D2" s="237"/>
      <c r="E2" s="237"/>
      <c r="F2" s="237"/>
      <c r="G2" s="190"/>
      <c r="H2" s="102"/>
    </row>
    <row r="3" spans="1:8" ht="23.25" customHeight="1">
      <c r="A3" s="238" t="s">
        <v>241</v>
      </c>
      <c r="B3" s="239"/>
      <c r="C3" s="239"/>
      <c r="D3" s="239"/>
      <c r="E3" s="239"/>
      <c r="F3" s="239"/>
      <c r="G3" s="239"/>
      <c r="H3" s="240"/>
    </row>
    <row r="4" spans="1:8" ht="22.5" customHeight="1">
      <c r="A4" s="239"/>
      <c r="B4" s="239"/>
      <c r="C4" s="239"/>
      <c r="D4" s="239"/>
      <c r="E4" s="239"/>
      <c r="F4" s="239"/>
      <c r="G4" s="239"/>
      <c r="H4" s="240"/>
    </row>
    <row r="5" spans="1:8" s="38" customFormat="1" ht="24.75" customHeight="1">
      <c r="A5" s="241" t="s">
        <v>160</v>
      </c>
      <c r="B5" s="242"/>
      <c r="C5" s="242"/>
      <c r="D5" s="242"/>
      <c r="E5" s="242"/>
      <c r="F5" s="232"/>
      <c r="G5" s="232"/>
      <c r="H5" s="232"/>
    </row>
    <row r="6" spans="1:8" s="3" customFormat="1" ht="24" customHeight="1">
      <c r="A6" s="241" t="s">
        <v>8</v>
      </c>
      <c r="B6" s="242"/>
      <c r="C6" s="242"/>
      <c r="D6" s="242"/>
      <c r="E6" s="242"/>
      <c r="F6" s="232"/>
      <c r="G6" s="232"/>
      <c r="H6" s="232"/>
    </row>
    <row r="7" spans="1:8" s="3" customFormat="1" ht="9" customHeight="1">
      <c r="A7" s="119"/>
      <c r="B7" s="117"/>
      <c r="C7" s="117"/>
      <c r="D7" s="117"/>
      <c r="E7" s="117"/>
      <c r="F7" s="117"/>
      <c r="G7" s="117"/>
      <c r="H7" s="118"/>
    </row>
    <row r="8" spans="1:8" s="3" customFormat="1" ht="27.75" customHeight="1">
      <c r="A8" s="120"/>
      <c r="B8" s="121"/>
      <c r="C8" s="121"/>
      <c r="D8" s="122"/>
      <c r="E8" s="123"/>
      <c r="F8" s="124"/>
      <c r="G8" s="171" t="s">
        <v>213</v>
      </c>
      <c r="H8" s="169" t="s">
        <v>240</v>
      </c>
    </row>
    <row r="9" spans="1:8" s="3" customFormat="1" ht="22.5" customHeight="1">
      <c r="A9" s="243" t="s">
        <v>51</v>
      </c>
      <c r="B9" s="244"/>
      <c r="C9" s="244"/>
      <c r="D9" s="244"/>
      <c r="E9" s="245"/>
      <c r="F9" s="192"/>
      <c r="G9" s="194" t="e">
        <f>#REF!/#REF!*100</f>
        <v>#REF!</v>
      </c>
      <c r="H9" s="193">
        <f>prihodi!F5</f>
        <v>2418080000</v>
      </c>
    </row>
    <row r="10" spans="1:8" s="3" customFormat="1" ht="22.5" customHeight="1">
      <c r="A10" s="246" t="s">
        <v>48</v>
      </c>
      <c r="B10" s="245"/>
      <c r="C10" s="245"/>
      <c r="D10" s="245"/>
      <c r="E10" s="245"/>
      <c r="F10" s="192"/>
      <c r="G10" s="194" t="e">
        <f>#REF!/#REF!*100</f>
        <v>#REF!</v>
      </c>
      <c r="H10" s="193">
        <f>prihodi!F44</f>
        <v>100000</v>
      </c>
    </row>
    <row r="11" spans="1:8" s="3" customFormat="1" ht="22.5" customHeight="1">
      <c r="A11" s="247" t="s">
        <v>199</v>
      </c>
      <c r="B11" s="244"/>
      <c r="C11" s="244"/>
      <c r="D11" s="244"/>
      <c r="E11" s="248"/>
      <c r="F11" s="125"/>
      <c r="G11" s="194" t="e">
        <f>#REF!/#REF!*100</f>
        <v>#REF!</v>
      </c>
      <c r="H11" s="126">
        <f>'rashodi-opći dio'!F3</f>
        <v>2098930000</v>
      </c>
    </row>
    <row r="12" spans="1:8" s="3" customFormat="1" ht="22.5" customHeight="1">
      <c r="A12" s="246" t="s">
        <v>49</v>
      </c>
      <c r="B12" s="245"/>
      <c r="C12" s="245"/>
      <c r="D12" s="245"/>
      <c r="E12" s="245"/>
      <c r="F12" s="125"/>
      <c r="G12" s="194" t="e">
        <f>#REF!/#REF!*100</f>
        <v>#REF!</v>
      </c>
      <c r="H12" s="126">
        <f>'rashodi-opći dio'!F64</f>
        <v>319250000</v>
      </c>
    </row>
    <row r="13" spans="1:8" s="3" customFormat="1" ht="22.5" customHeight="1">
      <c r="A13" s="233" t="s">
        <v>50</v>
      </c>
      <c r="B13" s="234"/>
      <c r="C13" s="234"/>
      <c r="D13" s="234"/>
      <c r="E13" s="234"/>
      <c r="F13" s="125"/>
      <c r="G13" s="194">
        <v>0</v>
      </c>
      <c r="H13" s="126">
        <f>H9+H10-H11-H12</f>
        <v>0</v>
      </c>
    </row>
    <row r="14" spans="1:8" s="3" customFormat="1" ht="10.5" customHeight="1">
      <c r="A14" s="129"/>
      <c r="B14" s="130"/>
      <c r="C14" s="130"/>
      <c r="D14" s="130"/>
      <c r="E14" s="130"/>
      <c r="F14" s="130"/>
      <c r="G14" s="131"/>
      <c r="H14" s="132"/>
    </row>
    <row r="15" spans="1:8" s="34" customFormat="1" ht="24" customHeight="1">
      <c r="A15" s="231" t="s">
        <v>222</v>
      </c>
      <c r="B15" s="232"/>
      <c r="C15" s="232"/>
      <c r="D15" s="232"/>
      <c r="E15" s="232"/>
      <c r="F15" s="232"/>
      <c r="G15" s="232"/>
      <c r="H15" s="232"/>
    </row>
    <row r="16" spans="1:8" s="34" customFormat="1" ht="10.5" customHeight="1">
      <c r="A16" s="133"/>
      <c r="B16" s="134"/>
      <c r="C16" s="134"/>
      <c r="D16" s="134"/>
      <c r="E16" s="134"/>
      <c r="F16" s="132"/>
      <c r="G16" s="135"/>
      <c r="H16" s="132"/>
    </row>
    <row r="17" spans="1:8" s="34" customFormat="1" ht="27.75" customHeight="1">
      <c r="A17" s="120"/>
      <c r="B17" s="121"/>
      <c r="C17" s="121"/>
      <c r="D17" s="122"/>
      <c r="E17" s="123"/>
      <c r="F17" s="124"/>
      <c r="G17" s="171" t="s">
        <v>213</v>
      </c>
      <c r="H17" s="169" t="s">
        <v>240</v>
      </c>
    </row>
    <row r="18" spans="1:8" s="34" customFormat="1" ht="22.5" customHeight="1">
      <c r="A18" s="235" t="s">
        <v>44</v>
      </c>
      <c r="B18" s="234"/>
      <c r="C18" s="234"/>
      <c r="D18" s="234"/>
      <c r="E18" s="234"/>
      <c r="F18" s="192"/>
      <c r="G18" s="194" t="e">
        <f>#REF!/#REF!*100</f>
        <v>#REF!</v>
      </c>
      <c r="H18" s="193">
        <f>'račun financiranja'!F5</f>
        <v>220000000</v>
      </c>
    </row>
    <row r="19" spans="1:8" s="34" customFormat="1" ht="22.5" customHeight="1">
      <c r="A19" s="235" t="s">
        <v>239</v>
      </c>
      <c r="B19" s="234"/>
      <c r="C19" s="234"/>
      <c r="D19" s="234"/>
      <c r="E19" s="234"/>
      <c r="F19" s="192"/>
      <c r="G19" s="194" t="e">
        <f>#REF!/#REF!*100</f>
        <v>#REF!</v>
      </c>
      <c r="H19" s="193">
        <f>'račun financiranja'!F17</f>
        <v>220000000</v>
      </c>
    </row>
    <row r="20" spans="1:8" s="34" customFormat="1" ht="22.5" customHeight="1">
      <c r="A20" s="233" t="s">
        <v>132</v>
      </c>
      <c r="B20" s="234"/>
      <c r="C20" s="234"/>
      <c r="D20" s="234"/>
      <c r="E20" s="234"/>
      <c r="F20" s="125"/>
      <c r="G20" s="194" t="e">
        <f>#REF!/#REF!*100</f>
        <v>#REF!</v>
      </c>
      <c r="H20" s="126">
        <f>H18-H19</f>
        <v>0</v>
      </c>
    </row>
    <row r="21" spans="1:8" s="34" customFormat="1" ht="14.25" customHeight="1">
      <c r="A21" s="195"/>
      <c r="B21" s="127"/>
      <c r="C21" s="125"/>
      <c r="D21" s="128"/>
      <c r="E21" s="127"/>
      <c r="F21" s="125"/>
      <c r="G21" s="191"/>
      <c r="H21" s="136"/>
    </row>
    <row r="22" spans="1:8" s="34" customFormat="1" ht="22.5" customHeight="1">
      <c r="A22" s="233" t="s">
        <v>139</v>
      </c>
      <c r="B22" s="234"/>
      <c r="C22" s="234"/>
      <c r="D22" s="234"/>
      <c r="E22" s="234"/>
      <c r="F22" s="125"/>
      <c r="G22" s="194">
        <v>0</v>
      </c>
      <c r="H22" s="126">
        <f>SUM(H13,H20)</f>
        <v>0</v>
      </c>
    </row>
    <row r="23" spans="1:7" s="34" customFormat="1" ht="18" customHeight="1">
      <c r="A23" s="36"/>
      <c r="B23" s="37"/>
      <c r="C23" s="37"/>
      <c r="D23" s="37"/>
      <c r="E23" s="37"/>
      <c r="G23" s="35"/>
    </row>
    <row r="24" spans="4:7" s="3" customFormat="1" ht="12.75">
      <c r="D24" s="22"/>
      <c r="G24" s="4"/>
    </row>
    <row r="25" spans="4:7" s="3" customFormat="1" ht="12.75">
      <c r="D25" s="22"/>
      <c r="G25" s="4"/>
    </row>
    <row r="26" spans="4:7" s="3" customFormat="1" ht="12.75">
      <c r="D26" s="22"/>
      <c r="G26" s="4"/>
    </row>
    <row r="27" spans="4:7" s="3" customFormat="1" ht="12.75">
      <c r="D27" s="22"/>
      <c r="G27" s="4"/>
    </row>
    <row r="28" spans="4:7" s="3" customFormat="1" ht="12.75">
      <c r="D28" s="22"/>
      <c r="G28" s="4"/>
    </row>
    <row r="29" spans="4:7" s="3" customFormat="1" ht="12.75">
      <c r="D29" s="22"/>
      <c r="G29" s="4"/>
    </row>
    <row r="30" spans="4:7" s="3" customFormat="1" ht="12.75">
      <c r="D30" s="22"/>
      <c r="G30" s="4"/>
    </row>
    <row r="31" spans="4:7" s="3" customFormat="1" ht="12.75">
      <c r="D31" s="22"/>
      <c r="G31" s="4"/>
    </row>
    <row r="32" spans="4:7" s="3" customFormat="1" ht="12.75">
      <c r="D32" s="22"/>
      <c r="G32" s="4"/>
    </row>
    <row r="33" spans="4:7" s="3" customFormat="1" ht="12.75">
      <c r="D33" s="22"/>
      <c r="G33" s="4"/>
    </row>
    <row r="34" spans="4:7" s="3" customFormat="1" ht="12.75">
      <c r="D34" s="22"/>
      <c r="G34" s="4"/>
    </row>
    <row r="35" spans="4:7" s="3" customFormat="1" ht="12.75">
      <c r="D35" s="22"/>
      <c r="G35" s="4"/>
    </row>
    <row r="36" spans="4:7" s="3" customFormat="1" ht="12.75">
      <c r="D36" s="22"/>
      <c r="G36" s="4"/>
    </row>
    <row r="37" spans="4:7" s="3" customFormat="1" ht="12.75">
      <c r="D37" s="22"/>
      <c r="G37" s="4"/>
    </row>
    <row r="38" spans="4:7" s="3" customFormat="1" ht="12.75">
      <c r="D38" s="22"/>
      <c r="G38" s="4"/>
    </row>
    <row r="39" spans="4:7" s="3" customFormat="1" ht="12.75">
      <c r="D39" s="22"/>
      <c r="G39" s="4"/>
    </row>
    <row r="40" spans="4:7" s="3" customFormat="1" ht="12.75">
      <c r="D40" s="22"/>
      <c r="G40" s="4"/>
    </row>
    <row r="41" spans="4:7" s="3" customFormat="1" ht="12.75">
      <c r="D41" s="22"/>
      <c r="G41" s="4"/>
    </row>
    <row r="42" spans="4:7" s="3" customFormat="1" ht="12.75">
      <c r="D42" s="22"/>
      <c r="G42" s="4"/>
    </row>
    <row r="43" spans="4:7" s="3" customFormat="1" ht="12.75">
      <c r="D43" s="22"/>
      <c r="G43" s="4"/>
    </row>
    <row r="44" spans="4:7" s="3" customFormat="1" ht="12.75">
      <c r="D44" s="22"/>
      <c r="G44" s="4"/>
    </row>
    <row r="45" spans="4:7" s="3" customFormat="1" ht="12.75">
      <c r="D45" s="22"/>
      <c r="G45" s="4"/>
    </row>
    <row r="46" spans="4:7" s="3" customFormat="1" ht="12.75">
      <c r="D46" s="22"/>
      <c r="G46" s="4"/>
    </row>
    <row r="47" spans="4:7" s="3" customFormat="1" ht="12.75">
      <c r="D47" s="22"/>
      <c r="G47" s="4"/>
    </row>
    <row r="48" spans="4:7" s="3" customFormat="1" ht="12.75">
      <c r="D48" s="22"/>
      <c r="G48" s="4"/>
    </row>
    <row r="49" spans="4:7" s="3" customFormat="1" ht="12.75">
      <c r="D49" s="22"/>
      <c r="G49" s="4"/>
    </row>
    <row r="50" spans="4:7" s="3" customFormat="1" ht="12.75">
      <c r="D50" s="22"/>
      <c r="G50" s="4"/>
    </row>
    <row r="51" spans="4:7" s="3" customFormat="1" ht="12.75">
      <c r="D51" s="22"/>
      <c r="G51" s="4"/>
    </row>
    <row r="52" spans="4:7" s="3" customFormat="1" ht="12.75">
      <c r="D52" s="22"/>
      <c r="G52" s="4"/>
    </row>
    <row r="53" spans="4:7" s="3" customFormat="1" ht="12.75">
      <c r="D53" s="22"/>
      <c r="G53" s="4"/>
    </row>
    <row r="54" spans="4:7" s="3" customFormat="1" ht="12.75">
      <c r="D54" s="22"/>
      <c r="G54" s="4"/>
    </row>
    <row r="55" spans="4:7" s="3" customFormat="1" ht="12.75">
      <c r="D55" s="22"/>
      <c r="G55" s="4"/>
    </row>
    <row r="56" spans="4:7" s="3" customFormat="1" ht="12.75">
      <c r="D56" s="22"/>
      <c r="G56" s="4"/>
    </row>
    <row r="57" spans="4:7" s="3" customFormat="1" ht="12.75">
      <c r="D57" s="22"/>
      <c r="G57" s="4"/>
    </row>
    <row r="58" spans="4:7" s="3" customFormat="1" ht="12.75">
      <c r="D58" s="22"/>
      <c r="G58" s="4"/>
    </row>
    <row r="59" spans="4:7" s="3" customFormat="1" ht="12.75">
      <c r="D59" s="22"/>
      <c r="G59" s="4"/>
    </row>
    <row r="60" spans="4:7" s="3" customFormat="1" ht="12.75">
      <c r="D60" s="22"/>
      <c r="G60" s="4"/>
    </row>
    <row r="61" spans="4:7" s="3" customFormat="1" ht="12.75">
      <c r="D61" s="22"/>
      <c r="G61" s="4"/>
    </row>
    <row r="62" spans="4:7" s="3" customFormat="1" ht="12.75">
      <c r="D62" s="22"/>
      <c r="G62" s="4"/>
    </row>
    <row r="63" spans="4:7" s="3" customFormat="1" ht="12.75">
      <c r="D63" s="22"/>
      <c r="G63" s="4"/>
    </row>
    <row r="64" spans="4:7" s="3" customFormat="1" ht="12.75">
      <c r="D64" s="22"/>
      <c r="G64" s="4"/>
    </row>
    <row r="65" spans="4:7" s="3" customFormat="1" ht="12.75">
      <c r="D65" s="22"/>
      <c r="G65" s="4"/>
    </row>
    <row r="66" spans="4:7" s="3" customFormat="1" ht="12.75">
      <c r="D66" s="22"/>
      <c r="G66" s="4"/>
    </row>
    <row r="67" spans="4:7" s="3" customFormat="1" ht="12.75">
      <c r="D67" s="22"/>
      <c r="G67" s="4"/>
    </row>
    <row r="68" spans="4:7" s="3" customFormat="1" ht="12.75">
      <c r="D68" s="22"/>
      <c r="G68" s="4"/>
    </row>
    <row r="69" spans="4:7" s="3" customFormat="1" ht="12.75">
      <c r="D69" s="22"/>
      <c r="G69" s="4"/>
    </row>
    <row r="70" spans="4:7" s="3" customFormat="1" ht="12.75">
      <c r="D70" s="22"/>
      <c r="G70" s="4"/>
    </row>
    <row r="71" spans="4:7" s="3" customFormat="1" ht="12.75">
      <c r="D71" s="22"/>
      <c r="G71" s="4"/>
    </row>
    <row r="72" spans="4:7" s="3" customFormat="1" ht="12.75">
      <c r="D72" s="22"/>
      <c r="G72" s="4"/>
    </row>
    <row r="73" spans="4:7" s="3" customFormat="1" ht="12.75">
      <c r="D73" s="22"/>
      <c r="G73" s="4"/>
    </row>
    <row r="74" spans="4:7" s="3" customFormat="1" ht="12.75">
      <c r="D74" s="22"/>
      <c r="G74" s="4"/>
    </row>
    <row r="75" spans="4:7" s="3" customFormat="1" ht="12.75">
      <c r="D75" s="22"/>
      <c r="G75" s="4"/>
    </row>
    <row r="76" spans="4:7" s="3" customFormat="1" ht="12.75">
      <c r="D76" s="22"/>
      <c r="G76" s="4"/>
    </row>
    <row r="77" spans="4:7" s="3" customFormat="1" ht="12.75">
      <c r="D77" s="22"/>
      <c r="G77" s="4"/>
    </row>
    <row r="78" spans="4:7" s="3" customFormat="1" ht="12.75">
      <c r="D78" s="22"/>
      <c r="G78" s="4"/>
    </row>
    <row r="79" spans="4:7" s="3" customFormat="1" ht="12.75">
      <c r="D79" s="22"/>
      <c r="G79" s="4"/>
    </row>
    <row r="80" spans="4:7" s="3" customFormat="1" ht="12.75">
      <c r="D80" s="22"/>
      <c r="G80" s="4"/>
    </row>
    <row r="81" spans="4:7" s="3" customFormat="1" ht="12.75">
      <c r="D81" s="22"/>
      <c r="G81" s="4"/>
    </row>
    <row r="82" spans="4:7" s="3" customFormat="1" ht="12.75">
      <c r="D82" s="22"/>
      <c r="G82" s="4"/>
    </row>
    <row r="83" spans="4:7" s="3" customFormat="1" ht="12.75">
      <c r="D83" s="22"/>
      <c r="G83" s="4"/>
    </row>
    <row r="84" spans="4:7" s="3" customFormat="1" ht="12.75">
      <c r="D84" s="22"/>
      <c r="G84" s="4"/>
    </row>
    <row r="85" spans="4:7" s="3" customFormat="1" ht="12.75">
      <c r="D85" s="22"/>
      <c r="G85" s="4"/>
    </row>
    <row r="86" spans="4:7" s="3" customFormat="1" ht="12.75">
      <c r="D86" s="22"/>
      <c r="G86" s="4"/>
    </row>
    <row r="87" spans="4:7" s="3" customFormat="1" ht="12.75">
      <c r="D87" s="22"/>
      <c r="G87" s="4"/>
    </row>
    <row r="88" spans="4:7" s="3" customFormat="1" ht="12.75">
      <c r="D88" s="22"/>
      <c r="G88" s="4"/>
    </row>
    <row r="89" spans="4:7" s="3" customFormat="1" ht="12.75">
      <c r="D89" s="22"/>
      <c r="G89" s="4"/>
    </row>
    <row r="90" spans="4:7" s="3" customFormat="1" ht="12.75">
      <c r="D90" s="22"/>
      <c r="G90" s="4"/>
    </row>
    <row r="91" spans="4:7" s="3" customFormat="1" ht="12.75">
      <c r="D91" s="22"/>
      <c r="G91" s="4"/>
    </row>
    <row r="92" spans="4:7" s="3" customFormat="1" ht="12.75">
      <c r="D92" s="22"/>
      <c r="G92" s="4"/>
    </row>
    <row r="93" spans="4:7" s="3" customFormat="1" ht="12.75">
      <c r="D93" s="22"/>
      <c r="G93" s="4"/>
    </row>
    <row r="94" spans="4:7" s="3" customFormat="1" ht="12.75">
      <c r="D94" s="22"/>
      <c r="G94" s="4"/>
    </row>
    <row r="95" spans="4:7" s="3" customFormat="1" ht="12.75">
      <c r="D95" s="22"/>
      <c r="G95" s="4"/>
    </row>
    <row r="96" spans="4:7" s="3" customFormat="1" ht="12.75">
      <c r="D96" s="22"/>
      <c r="G96" s="4"/>
    </row>
    <row r="97" spans="4:7" s="3" customFormat="1" ht="12.75">
      <c r="D97" s="22"/>
      <c r="G97" s="4"/>
    </row>
    <row r="98" spans="4:7" s="3" customFormat="1" ht="12.75">
      <c r="D98" s="22"/>
      <c r="G98" s="4"/>
    </row>
    <row r="99" spans="4:7" s="3" customFormat="1" ht="12.75">
      <c r="D99" s="22"/>
      <c r="G99" s="4"/>
    </row>
    <row r="100" s="3" customFormat="1" ht="12.75">
      <c r="D100" s="22"/>
    </row>
    <row r="101" s="3" customFormat="1" ht="12.75">
      <c r="D101" s="22"/>
    </row>
    <row r="102" s="3" customFormat="1" ht="12.75">
      <c r="D102" s="22"/>
    </row>
    <row r="103" s="3" customFormat="1" ht="12.75">
      <c r="D103" s="22"/>
    </row>
    <row r="104" s="3" customFormat="1" ht="12.75">
      <c r="D104" s="22"/>
    </row>
    <row r="105" s="3" customFormat="1" ht="12.75">
      <c r="D105" s="22"/>
    </row>
    <row r="106" s="3" customFormat="1" ht="12.75">
      <c r="D106" s="22"/>
    </row>
    <row r="107" s="3" customFormat="1" ht="12.75">
      <c r="D107" s="22"/>
    </row>
    <row r="108" s="3" customFormat="1" ht="12.75">
      <c r="D108" s="22"/>
    </row>
    <row r="109" s="3" customFormat="1" ht="12.75">
      <c r="D109" s="22"/>
    </row>
    <row r="110" s="3" customFormat="1" ht="12.75">
      <c r="D110" s="22"/>
    </row>
    <row r="111" s="3" customFormat="1" ht="12.75">
      <c r="D111" s="22"/>
    </row>
    <row r="112" s="3" customFormat="1" ht="12.75">
      <c r="D112" s="22"/>
    </row>
    <row r="113" s="3" customFormat="1" ht="12.75">
      <c r="D113" s="22"/>
    </row>
    <row r="114" s="3" customFormat="1" ht="12.75">
      <c r="D114" s="22"/>
    </row>
    <row r="115" s="3" customFormat="1" ht="12.75">
      <c r="D115" s="22"/>
    </row>
    <row r="116" s="3" customFormat="1" ht="12.75">
      <c r="D116" s="22"/>
    </row>
    <row r="117" s="3" customFormat="1" ht="12.75">
      <c r="D117" s="22"/>
    </row>
    <row r="118" s="3" customFormat="1" ht="12.75">
      <c r="D118" s="22"/>
    </row>
    <row r="119" s="3" customFormat="1" ht="12.75">
      <c r="D119" s="22"/>
    </row>
    <row r="120" s="3" customFormat="1" ht="12.75">
      <c r="D120" s="22"/>
    </row>
    <row r="121" s="3" customFormat="1" ht="12.75">
      <c r="D121" s="22"/>
    </row>
    <row r="122" s="3" customFormat="1" ht="12.75">
      <c r="D122" s="22"/>
    </row>
    <row r="123" s="3" customFormat="1" ht="12.75">
      <c r="D123" s="22"/>
    </row>
    <row r="124" s="3" customFormat="1" ht="12.75">
      <c r="D124" s="22"/>
    </row>
    <row r="125" s="3" customFormat="1" ht="12.75">
      <c r="D125" s="22"/>
    </row>
    <row r="126" s="3" customFormat="1" ht="12.75">
      <c r="D126" s="22"/>
    </row>
    <row r="127" s="3" customFormat="1" ht="12.75">
      <c r="D127" s="22"/>
    </row>
    <row r="128" s="3" customFormat="1" ht="12.75">
      <c r="D128" s="22"/>
    </row>
    <row r="129" s="3" customFormat="1" ht="12.75">
      <c r="D129" s="22"/>
    </row>
    <row r="130" s="3" customFormat="1" ht="12.75">
      <c r="D130" s="22"/>
    </row>
    <row r="131" s="3" customFormat="1" ht="12.75">
      <c r="D131" s="22"/>
    </row>
    <row r="132" s="3" customFormat="1" ht="12.75">
      <c r="D132" s="22"/>
    </row>
    <row r="133" s="3" customFormat="1" ht="12.75">
      <c r="D133" s="22"/>
    </row>
    <row r="134" s="3" customFormat="1" ht="12.75">
      <c r="D134" s="22"/>
    </row>
    <row r="135" s="3" customFormat="1" ht="12.75">
      <c r="D135" s="22"/>
    </row>
    <row r="136" s="3" customFormat="1" ht="12.75">
      <c r="D136" s="22"/>
    </row>
    <row r="137" s="3" customFormat="1" ht="12.75">
      <c r="D137" s="22"/>
    </row>
    <row r="138" s="3" customFormat="1" ht="12.75">
      <c r="D138" s="22"/>
    </row>
    <row r="139" s="3" customFormat="1" ht="12.75">
      <c r="D139" s="22"/>
    </row>
    <row r="140" s="3" customFormat="1" ht="12.75">
      <c r="D140" s="22"/>
    </row>
    <row r="141" s="3" customFormat="1" ht="12.75">
      <c r="D141" s="22"/>
    </row>
    <row r="142" s="3" customFormat="1" ht="12.75">
      <c r="D142" s="22"/>
    </row>
    <row r="143" s="3" customFormat="1" ht="12.75">
      <c r="D143" s="22"/>
    </row>
    <row r="144" s="3" customFormat="1" ht="12.75">
      <c r="D144" s="22"/>
    </row>
    <row r="145" s="3" customFormat="1" ht="12.75">
      <c r="D145" s="22"/>
    </row>
    <row r="146" s="3" customFormat="1" ht="12.75">
      <c r="D146" s="22"/>
    </row>
    <row r="147" s="3" customFormat="1" ht="12.75">
      <c r="D147" s="22"/>
    </row>
    <row r="148" s="3" customFormat="1" ht="12.75">
      <c r="D148" s="22"/>
    </row>
    <row r="149" s="3" customFormat="1" ht="12.75">
      <c r="D149" s="22"/>
    </row>
    <row r="150" s="3" customFormat="1" ht="12.75">
      <c r="D150" s="22"/>
    </row>
    <row r="151" s="3" customFormat="1" ht="12.75">
      <c r="D151" s="22"/>
    </row>
    <row r="152" s="3" customFormat="1" ht="12.75">
      <c r="D152" s="22"/>
    </row>
    <row r="153" s="3" customFormat="1" ht="12.75">
      <c r="D153" s="22"/>
    </row>
    <row r="154" s="3" customFormat="1" ht="12.75">
      <c r="D154" s="22"/>
    </row>
    <row r="155" s="3" customFormat="1" ht="12.75">
      <c r="D155" s="22"/>
    </row>
    <row r="156" s="3" customFormat="1" ht="12.75">
      <c r="D156" s="22"/>
    </row>
    <row r="157" s="3" customFormat="1" ht="12.75">
      <c r="D157" s="22"/>
    </row>
    <row r="158" s="3" customFormat="1" ht="12.75">
      <c r="D158" s="22"/>
    </row>
    <row r="159" s="3" customFormat="1" ht="12.75">
      <c r="D159" s="22"/>
    </row>
    <row r="160" s="3" customFormat="1" ht="12.75">
      <c r="D160" s="22"/>
    </row>
    <row r="161" s="3" customFormat="1" ht="12.75">
      <c r="D161" s="22"/>
    </row>
    <row r="162" s="3" customFormat="1" ht="12.75">
      <c r="D162" s="22"/>
    </row>
    <row r="163" s="3" customFormat="1" ht="12.75">
      <c r="D163" s="22"/>
    </row>
    <row r="164" s="3" customFormat="1" ht="12.75">
      <c r="D164" s="22"/>
    </row>
    <row r="165" s="3" customFormat="1" ht="12.75">
      <c r="D165" s="22"/>
    </row>
    <row r="166" s="3" customFormat="1" ht="12.75">
      <c r="D166" s="22"/>
    </row>
    <row r="167" s="3" customFormat="1" ht="12.75">
      <c r="D167" s="22"/>
    </row>
    <row r="168" s="3" customFormat="1" ht="12.75">
      <c r="D168" s="22"/>
    </row>
    <row r="169" s="3" customFormat="1" ht="12.75">
      <c r="D169" s="22"/>
    </row>
    <row r="170" s="3" customFormat="1" ht="12.75">
      <c r="D170" s="22"/>
    </row>
    <row r="171" s="3" customFormat="1" ht="12.75">
      <c r="D171" s="22"/>
    </row>
    <row r="172" s="3" customFormat="1" ht="12.75">
      <c r="D172" s="22"/>
    </row>
    <row r="173" s="3" customFormat="1" ht="12.75">
      <c r="D173" s="22"/>
    </row>
    <row r="174" s="3" customFormat="1" ht="12.75">
      <c r="D174" s="22"/>
    </row>
    <row r="175" s="3" customFormat="1" ht="12.75">
      <c r="D175" s="22"/>
    </row>
    <row r="176" s="3" customFormat="1" ht="12.75">
      <c r="D176" s="22"/>
    </row>
    <row r="177" s="3" customFormat="1" ht="12.75">
      <c r="D177" s="22"/>
    </row>
    <row r="178" s="3" customFormat="1" ht="12.75">
      <c r="D178" s="22"/>
    </row>
    <row r="179" s="3" customFormat="1" ht="12.75">
      <c r="D179" s="22"/>
    </row>
    <row r="180" s="3" customFormat="1" ht="12.75">
      <c r="D180" s="22"/>
    </row>
    <row r="181" s="3" customFormat="1" ht="12.75">
      <c r="D181" s="22"/>
    </row>
    <row r="182" s="3" customFormat="1" ht="12.75">
      <c r="D182" s="22"/>
    </row>
    <row r="183" s="3" customFormat="1" ht="12.75">
      <c r="D183" s="22"/>
    </row>
    <row r="184" s="3" customFormat="1" ht="12.75">
      <c r="D184" s="22"/>
    </row>
    <row r="185" s="3" customFormat="1" ht="12.75">
      <c r="D185" s="22"/>
    </row>
    <row r="186" s="3" customFormat="1" ht="12.75">
      <c r="D186" s="22"/>
    </row>
    <row r="187" s="3" customFormat="1" ht="12.75">
      <c r="D187" s="22"/>
    </row>
    <row r="188" s="3" customFormat="1" ht="12.75">
      <c r="D188" s="22"/>
    </row>
    <row r="189" s="3" customFormat="1" ht="12.75">
      <c r="D189" s="22"/>
    </row>
    <row r="190" s="3" customFormat="1" ht="12.75">
      <c r="D190" s="22"/>
    </row>
    <row r="191" s="3" customFormat="1" ht="12.75">
      <c r="D191" s="22"/>
    </row>
    <row r="192" s="3" customFormat="1" ht="12.75">
      <c r="D192" s="22"/>
    </row>
    <row r="193" s="3" customFormat="1" ht="12.75">
      <c r="D193" s="22"/>
    </row>
    <row r="194" s="3" customFormat="1" ht="12.75">
      <c r="D194" s="22"/>
    </row>
    <row r="195" s="3" customFormat="1" ht="12.75">
      <c r="D195" s="22"/>
    </row>
    <row r="196" s="3" customFormat="1" ht="12.75">
      <c r="D196" s="22"/>
    </row>
    <row r="197" s="3" customFormat="1" ht="12.75">
      <c r="D197" s="22"/>
    </row>
    <row r="198" s="3" customFormat="1" ht="12.75">
      <c r="D198" s="22"/>
    </row>
    <row r="199" s="3" customFormat="1" ht="12.75">
      <c r="D199" s="22"/>
    </row>
    <row r="200" s="3" customFormat="1" ht="12.75">
      <c r="D200" s="22"/>
    </row>
    <row r="201" s="3" customFormat="1" ht="12.75">
      <c r="D201" s="22"/>
    </row>
    <row r="202" s="3" customFormat="1" ht="12.75">
      <c r="D202" s="22"/>
    </row>
    <row r="203" s="3" customFormat="1" ht="12.75">
      <c r="D203" s="22"/>
    </row>
    <row r="204" s="3" customFormat="1" ht="12.75">
      <c r="D204" s="22"/>
    </row>
    <row r="205" s="3" customFormat="1" ht="12.75">
      <c r="D205" s="22"/>
    </row>
    <row r="206" s="3" customFormat="1" ht="12.75">
      <c r="D206" s="22"/>
    </row>
    <row r="207" s="3" customFormat="1" ht="12.75">
      <c r="D207" s="22"/>
    </row>
    <row r="208" s="3" customFormat="1" ht="12.75">
      <c r="D208" s="22"/>
    </row>
    <row r="209" s="3" customFormat="1" ht="12.75">
      <c r="D209" s="22"/>
    </row>
    <row r="210" s="3" customFormat="1" ht="12.75">
      <c r="D210" s="22"/>
    </row>
    <row r="211" s="3" customFormat="1" ht="12.75">
      <c r="D211" s="22"/>
    </row>
    <row r="212" s="3" customFormat="1" ht="12.75">
      <c r="D212" s="22"/>
    </row>
    <row r="213" s="3" customFormat="1" ht="12.75">
      <c r="D213" s="22"/>
    </row>
    <row r="214" s="3" customFormat="1" ht="12.75">
      <c r="D214" s="22"/>
    </row>
    <row r="215" s="3" customFormat="1" ht="12.75">
      <c r="D215" s="22"/>
    </row>
    <row r="216" s="3" customFormat="1" ht="12.75">
      <c r="D216" s="22"/>
    </row>
    <row r="217" s="3" customFormat="1" ht="12.75">
      <c r="D217" s="22"/>
    </row>
    <row r="218" s="3" customFormat="1" ht="12.75">
      <c r="D218" s="22"/>
    </row>
    <row r="219" s="3" customFormat="1" ht="12.75">
      <c r="D219" s="22"/>
    </row>
    <row r="220" s="3" customFormat="1" ht="12.75">
      <c r="D220" s="22"/>
    </row>
    <row r="221" s="3" customFormat="1" ht="12.75">
      <c r="D221" s="22"/>
    </row>
    <row r="222" s="3" customFormat="1" ht="12.75">
      <c r="D222" s="22"/>
    </row>
    <row r="223" s="3" customFormat="1" ht="12.75">
      <c r="D223" s="22"/>
    </row>
    <row r="224" s="3" customFormat="1" ht="12.75">
      <c r="D224" s="22"/>
    </row>
    <row r="225" s="3" customFormat="1" ht="12.75">
      <c r="D225" s="22"/>
    </row>
    <row r="226" s="3" customFormat="1" ht="12.75">
      <c r="D226" s="22"/>
    </row>
    <row r="227" s="3" customFormat="1" ht="12.75">
      <c r="D227" s="22"/>
    </row>
    <row r="228" s="3" customFormat="1" ht="12.75">
      <c r="D228" s="22"/>
    </row>
    <row r="229" s="3" customFormat="1" ht="12.75">
      <c r="D229" s="22"/>
    </row>
    <row r="230" s="3" customFormat="1" ht="12.75">
      <c r="D230" s="22"/>
    </row>
    <row r="231" s="3" customFormat="1" ht="12.75">
      <c r="D231" s="22"/>
    </row>
    <row r="232" s="3" customFormat="1" ht="12.75">
      <c r="D232" s="22"/>
    </row>
    <row r="233" s="3" customFormat="1" ht="12.75">
      <c r="D233" s="22"/>
    </row>
    <row r="234" s="3" customFormat="1" ht="12.75">
      <c r="D234" s="22"/>
    </row>
    <row r="235" s="3" customFormat="1" ht="12.75">
      <c r="D235" s="22"/>
    </row>
    <row r="236" s="3" customFormat="1" ht="12.75">
      <c r="D236" s="22"/>
    </row>
    <row r="237" s="3" customFormat="1" ht="12.75">
      <c r="D237" s="22"/>
    </row>
    <row r="238" s="3" customFormat="1" ht="12.75">
      <c r="D238" s="22"/>
    </row>
    <row r="239" s="3" customFormat="1" ht="12.75">
      <c r="D239" s="22"/>
    </row>
    <row r="240" s="3" customFormat="1" ht="12.75">
      <c r="D240" s="22"/>
    </row>
    <row r="241" s="3" customFormat="1" ht="12.75">
      <c r="D241" s="22"/>
    </row>
    <row r="242" s="3" customFormat="1" ht="12.75">
      <c r="D242" s="22"/>
    </row>
    <row r="243" s="3" customFormat="1" ht="12.75">
      <c r="D243" s="22"/>
    </row>
    <row r="244" s="3" customFormat="1" ht="12.75">
      <c r="D244" s="22"/>
    </row>
    <row r="245" s="3" customFormat="1" ht="12.75">
      <c r="D245" s="22"/>
    </row>
    <row r="246" s="3" customFormat="1" ht="12.75">
      <c r="D246" s="22"/>
    </row>
    <row r="247" s="3" customFormat="1" ht="12.75">
      <c r="D247" s="22"/>
    </row>
    <row r="248" s="3" customFormat="1" ht="12.75">
      <c r="D248" s="22"/>
    </row>
  </sheetData>
  <sheetProtection/>
  <mergeCells count="14">
    <mergeCell ref="A1:F2"/>
    <mergeCell ref="A13:E13"/>
    <mergeCell ref="A3:H4"/>
    <mergeCell ref="A5:H5"/>
    <mergeCell ref="A6:H6"/>
    <mergeCell ref="A9:E9"/>
    <mergeCell ref="A10:E10"/>
    <mergeCell ref="A11:E11"/>
    <mergeCell ref="A12:E12"/>
    <mergeCell ref="A15:H15"/>
    <mergeCell ref="A22:E22"/>
    <mergeCell ref="A18:E18"/>
    <mergeCell ref="A19:E19"/>
    <mergeCell ref="A20:E20"/>
  </mergeCells>
  <printOptions horizontalCentered="1"/>
  <pageMargins left="0.2362204724409449" right="0.2362204724409449" top="0.6299212598425197" bottom="0.43307086614173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1"/>
  <sheetViews>
    <sheetView zoomScalePageLayoutView="0" workbookViewId="0" topLeftCell="A1">
      <selection activeCell="E5" sqref="E5"/>
    </sheetView>
  </sheetViews>
  <sheetFormatPr defaultColWidth="11.421875" defaultRowHeight="12.75"/>
  <cols>
    <col min="1" max="2" width="4.28125" style="93" customWidth="1"/>
    <col min="3" max="3" width="5.57421875" style="93" customWidth="1"/>
    <col min="4" max="4" width="5.28125" style="86" customWidth="1"/>
    <col min="5" max="5" width="50.7109375" style="0" customWidth="1"/>
    <col min="6" max="6" width="13.7109375" style="0" customWidth="1"/>
  </cols>
  <sheetData>
    <row r="1" spans="1:6" s="3" customFormat="1" ht="33.75" customHeight="1">
      <c r="A1" s="249" t="s">
        <v>8</v>
      </c>
      <c r="B1" s="250"/>
      <c r="C1" s="250"/>
      <c r="D1" s="250"/>
      <c r="E1" s="250"/>
      <c r="F1" s="251"/>
    </row>
    <row r="2" spans="1:6" s="3" customFormat="1" ht="25.5" customHeight="1">
      <c r="A2" s="252" t="s">
        <v>197</v>
      </c>
      <c r="B2" s="253"/>
      <c r="C2" s="253"/>
      <c r="D2" s="253"/>
      <c r="E2" s="253"/>
      <c r="F2" s="253"/>
    </row>
    <row r="3" spans="1:6" s="3" customFormat="1" ht="28.5" customHeight="1">
      <c r="A3" s="13" t="s">
        <v>5</v>
      </c>
      <c r="B3" s="13" t="s">
        <v>4</v>
      </c>
      <c r="C3" s="13" t="s">
        <v>3</v>
      </c>
      <c r="D3" s="17" t="s">
        <v>6</v>
      </c>
      <c r="E3" s="43" t="s">
        <v>59</v>
      </c>
      <c r="F3" s="171" t="s">
        <v>240</v>
      </c>
    </row>
    <row r="4" spans="1:6" s="3" customFormat="1" ht="8.25" customHeight="1">
      <c r="A4" s="202"/>
      <c r="B4" s="202"/>
      <c r="C4" s="202"/>
      <c r="D4" s="203"/>
      <c r="E4" s="204"/>
      <c r="F4" s="205"/>
    </row>
    <row r="5" spans="1:6" s="3" customFormat="1" ht="14.25" customHeight="1">
      <c r="A5" s="11">
        <v>6</v>
      </c>
      <c r="B5" s="89"/>
      <c r="C5" s="89"/>
      <c r="D5" s="88"/>
      <c r="E5" s="12" t="s">
        <v>51</v>
      </c>
      <c r="F5" s="30">
        <f>F6+F19+F29+F39</f>
        <v>2418080000</v>
      </c>
    </row>
    <row r="6" spans="1:6" s="3" customFormat="1" ht="25.5" customHeight="1">
      <c r="A6" s="89"/>
      <c r="B6" s="91">
        <v>63</v>
      </c>
      <c r="C6" s="89"/>
      <c r="D6" s="88"/>
      <c r="E6" s="11" t="s">
        <v>52</v>
      </c>
      <c r="F6" s="30">
        <f>F7+F10+F17</f>
        <v>500580000</v>
      </c>
    </row>
    <row r="7" spans="1:6" s="3" customFormat="1" ht="13.5" customHeight="1" hidden="1">
      <c r="A7" s="89"/>
      <c r="B7" s="91"/>
      <c r="C7" s="11">
        <v>632</v>
      </c>
      <c r="D7" s="88"/>
      <c r="E7" s="11" t="s">
        <v>214</v>
      </c>
      <c r="F7" s="30">
        <f>F8+F9</f>
        <v>0</v>
      </c>
    </row>
    <row r="8" spans="1:6" s="3" customFormat="1" ht="13.5" customHeight="1" hidden="1">
      <c r="A8" s="89"/>
      <c r="B8" s="91"/>
      <c r="C8" s="11"/>
      <c r="D8" s="88">
        <v>6321</v>
      </c>
      <c r="E8" s="40" t="s">
        <v>215</v>
      </c>
      <c r="F8" s="31">
        <v>0</v>
      </c>
    </row>
    <row r="9" spans="1:6" s="3" customFormat="1" ht="13.5" customHeight="1" hidden="1">
      <c r="A9" s="89"/>
      <c r="B9" s="91"/>
      <c r="C9" s="11"/>
      <c r="D9" s="88">
        <v>6322</v>
      </c>
      <c r="E9" s="40" t="s">
        <v>114</v>
      </c>
      <c r="F9" s="31">
        <v>0</v>
      </c>
    </row>
    <row r="10" spans="1:6" s="3" customFormat="1" ht="13.5" customHeight="1">
      <c r="A10" s="8"/>
      <c r="B10" s="8"/>
      <c r="C10" s="11">
        <v>633</v>
      </c>
      <c r="D10" s="177"/>
      <c r="E10" s="172" t="s">
        <v>202</v>
      </c>
      <c r="F10" s="30">
        <f>F11+F14</f>
        <v>500580000</v>
      </c>
    </row>
    <row r="11" spans="1:6" s="3" customFormat="1" ht="13.5" customHeight="1">
      <c r="A11" s="8"/>
      <c r="B11" s="8"/>
      <c r="C11" s="11"/>
      <c r="D11" s="177">
        <v>6331</v>
      </c>
      <c r="E11" s="178" t="s">
        <v>203</v>
      </c>
      <c r="F11" s="31">
        <f>F12+F13</f>
        <v>40000000</v>
      </c>
    </row>
    <row r="12" spans="1:6" s="3" customFormat="1" ht="13.5" customHeight="1" hidden="1">
      <c r="A12" s="8"/>
      <c r="B12" s="8"/>
      <c r="C12" s="11"/>
      <c r="D12" s="177"/>
      <c r="E12" s="40" t="s">
        <v>217</v>
      </c>
      <c r="F12" s="31">
        <v>0</v>
      </c>
    </row>
    <row r="13" spans="1:6" s="3" customFormat="1" ht="13.5" customHeight="1">
      <c r="A13" s="8"/>
      <c r="B13" s="8"/>
      <c r="C13" s="11"/>
      <c r="D13" s="177"/>
      <c r="E13" s="40" t="s">
        <v>218</v>
      </c>
      <c r="F13" s="31">
        <v>40000000</v>
      </c>
    </row>
    <row r="14" spans="1:6" s="3" customFormat="1" ht="13.5" customHeight="1">
      <c r="A14" s="8"/>
      <c r="B14" s="8"/>
      <c r="C14" s="8"/>
      <c r="D14" s="177">
        <v>6332</v>
      </c>
      <c r="E14" s="179" t="s">
        <v>204</v>
      </c>
      <c r="F14" s="31">
        <f>F15+F16</f>
        <v>460580000</v>
      </c>
    </row>
    <row r="15" spans="1:6" s="3" customFormat="1" ht="13.5" customHeight="1">
      <c r="A15" s="8"/>
      <c r="B15" s="8"/>
      <c r="C15" s="8"/>
      <c r="D15" s="177"/>
      <c r="E15" s="187" t="s">
        <v>217</v>
      </c>
      <c r="F15" s="207">
        <v>435580000</v>
      </c>
    </row>
    <row r="16" spans="1:6" s="3" customFormat="1" ht="13.5" customHeight="1">
      <c r="A16" s="8"/>
      <c r="B16" s="8"/>
      <c r="C16" s="8"/>
      <c r="D16" s="177"/>
      <c r="E16" s="187" t="s">
        <v>218</v>
      </c>
      <c r="F16" s="31">
        <v>25000000</v>
      </c>
    </row>
    <row r="17" spans="1:6" s="142" customFormat="1" ht="13.5" customHeight="1" hidden="1">
      <c r="A17" s="41"/>
      <c r="B17" s="41"/>
      <c r="C17" s="41">
        <v>634</v>
      </c>
      <c r="D17" s="186"/>
      <c r="E17" s="172" t="s">
        <v>207</v>
      </c>
      <c r="F17" s="55">
        <f>SUM(F18)</f>
        <v>0</v>
      </c>
    </row>
    <row r="18" spans="1:6" s="3" customFormat="1" ht="13.5" customHeight="1" hidden="1">
      <c r="A18" s="8"/>
      <c r="B18" s="8"/>
      <c r="C18" s="8"/>
      <c r="D18" s="177">
        <v>6342</v>
      </c>
      <c r="E18" s="187" t="s">
        <v>208</v>
      </c>
      <c r="F18" s="31">
        <v>0</v>
      </c>
    </row>
    <row r="19" spans="1:6" s="3" customFormat="1" ht="13.5" customHeight="1">
      <c r="A19" s="89"/>
      <c r="B19" s="90">
        <v>64</v>
      </c>
      <c r="C19" s="89"/>
      <c r="D19" s="88"/>
      <c r="E19" s="39" t="s">
        <v>53</v>
      </c>
      <c r="F19" s="55">
        <f>F20+F26</f>
        <v>28530000</v>
      </c>
    </row>
    <row r="20" spans="1:6" s="3" customFormat="1" ht="13.5" customHeight="1">
      <c r="A20" s="89"/>
      <c r="B20" s="89"/>
      <c r="C20" s="90">
        <v>641</v>
      </c>
      <c r="D20" s="88"/>
      <c r="E20" s="39" t="s">
        <v>54</v>
      </c>
      <c r="F20" s="55">
        <f>SUM(F21:F25)</f>
        <v>24030000</v>
      </c>
    </row>
    <row r="21" spans="1:6" s="3" customFormat="1" ht="13.5" customHeight="1">
      <c r="A21" s="89"/>
      <c r="B21" s="89"/>
      <c r="C21" s="89"/>
      <c r="D21" s="88">
        <v>6411</v>
      </c>
      <c r="E21" s="42" t="s">
        <v>55</v>
      </c>
      <c r="F21" s="31">
        <v>30000</v>
      </c>
    </row>
    <row r="22" spans="1:6" s="3" customFormat="1" ht="13.5" customHeight="1">
      <c r="A22" s="89"/>
      <c r="B22" s="89"/>
      <c r="C22" s="89"/>
      <c r="D22" s="88">
        <v>6413</v>
      </c>
      <c r="E22" s="42" t="s">
        <v>56</v>
      </c>
      <c r="F22" s="31">
        <v>2000000</v>
      </c>
    </row>
    <row r="23" spans="1:6" s="3" customFormat="1" ht="13.5" customHeight="1">
      <c r="A23" s="89"/>
      <c r="B23" s="89"/>
      <c r="C23" s="89"/>
      <c r="D23" s="88">
        <v>6414</v>
      </c>
      <c r="E23" s="42" t="s">
        <v>57</v>
      </c>
      <c r="F23" s="31">
        <v>10000000</v>
      </c>
    </row>
    <row r="24" spans="1:6" s="3" customFormat="1" ht="13.5" customHeight="1">
      <c r="A24" s="89"/>
      <c r="B24" s="89"/>
      <c r="C24" s="89"/>
      <c r="D24" s="88">
        <v>6416</v>
      </c>
      <c r="E24" s="42" t="s">
        <v>58</v>
      </c>
      <c r="F24" s="31">
        <v>1000000</v>
      </c>
    </row>
    <row r="25" spans="1:6" s="3" customFormat="1" ht="13.5" customHeight="1">
      <c r="A25" s="89"/>
      <c r="B25" s="89"/>
      <c r="C25" s="89"/>
      <c r="D25" s="88">
        <v>6419</v>
      </c>
      <c r="E25" s="40" t="s">
        <v>61</v>
      </c>
      <c r="F25" s="31">
        <v>11000000</v>
      </c>
    </row>
    <row r="26" spans="1:6" s="3" customFormat="1" ht="13.5" customHeight="1">
      <c r="A26" s="89"/>
      <c r="B26" s="89"/>
      <c r="C26" s="90">
        <v>642</v>
      </c>
      <c r="D26" s="88"/>
      <c r="E26" s="39" t="s">
        <v>62</v>
      </c>
      <c r="F26" s="55">
        <f>SUM(F27:F28)</f>
        <v>4500000</v>
      </c>
    </row>
    <row r="27" spans="1:6" s="3" customFormat="1" ht="13.5" customHeight="1">
      <c r="A27" s="89"/>
      <c r="B27" s="89"/>
      <c r="C27" s="89"/>
      <c r="D27" s="88">
        <v>6422</v>
      </c>
      <c r="E27" s="42" t="s">
        <v>63</v>
      </c>
      <c r="F27" s="31">
        <v>2500000</v>
      </c>
    </row>
    <row r="28" spans="1:6" s="3" customFormat="1" ht="13.5" customHeight="1">
      <c r="A28" s="89"/>
      <c r="B28" s="89"/>
      <c r="C28" s="89"/>
      <c r="D28" s="88">
        <v>6423</v>
      </c>
      <c r="E28" s="40" t="s">
        <v>64</v>
      </c>
      <c r="F28" s="31">
        <v>2000000</v>
      </c>
    </row>
    <row r="29" spans="1:6" s="3" customFormat="1" ht="13.5" customHeight="1">
      <c r="A29" s="89"/>
      <c r="B29" s="90">
        <v>65</v>
      </c>
      <c r="C29" s="89"/>
      <c r="D29" s="88"/>
      <c r="E29" s="39" t="s">
        <v>65</v>
      </c>
      <c r="F29" s="55">
        <f>F30</f>
        <v>1855370000</v>
      </c>
    </row>
    <row r="30" spans="1:6" s="3" customFormat="1" ht="13.5" customHeight="1">
      <c r="A30" s="89"/>
      <c r="B30" s="90"/>
      <c r="C30" s="90">
        <v>652</v>
      </c>
      <c r="D30" s="88"/>
      <c r="E30" s="39" t="s">
        <v>66</v>
      </c>
      <c r="F30" s="55">
        <f>F31+F38</f>
        <v>1855370000</v>
      </c>
    </row>
    <row r="31" spans="1:6" s="3" customFormat="1" ht="13.5" customHeight="1">
      <c r="A31" s="89"/>
      <c r="B31" s="89"/>
      <c r="C31" s="90"/>
      <c r="D31" s="88">
        <v>6522</v>
      </c>
      <c r="E31" s="40" t="s">
        <v>205</v>
      </c>
      <c r="F31" s="180">
        <f>SUM(F32:F37)</f>
        <v>1814000000</v>
      </c>
    </row>
    <row r="32" spans="1:6" s="3" customFormat="1" ht="13.5" customHeight="1">
      <c r="A32" s="89"/>
      <c r="B32" s="89"/>
      <c r="C32" s="89"/>
      <c r="D32" s="88"/>
      <c r="E32" s="42" t="s">
        <v>206</v>
      </c>
      <c r="F32" s="31">
        <v>670000000</v>
      </c>
    </row>
    <row r="33" spans="1:6" s="3" customFormat="1" ht="13.5" customHeight="1">
      <c r="A33" s="89"/>
      <c r="B33" s="89"/>
      <c r="C33" s="89"/>
      <c r="D33" s="88"/>
      <c r="E33" s="42" t="s">
        <v>67</v>
      </c>
      <c r="F33" s="31">
        <v>260000000</v>
      </c>
    </row>
    <row r="34" spans="1:6" s="3" customFormat="1" ht="13.5" customHeight="1">
      <c r="A34" s="89"/>
      <c r="B34" s="89"/>
      <c r="C34" s="89"/>
      <c r="D34" s="88"/>
      <c r="E34" s="42" t="s">
        <v>68</v>
      </c>
      <c r="F34" s="31">
        <v>286000000</v>
      </c>
    </row>
    <row r="35" spans="1:6" s="3" customFormat="1" ht="13.5" customHeight="1">
      <c r="A35" s="89"/>
      <c r="B35" s="89"/>
      <c r="C35" s="89"/>
      <c r="D35" s="88"/>
      <c r="E35" s="42" t="s">
        <v>69</v>
      </c>
      <c r="F35" s="31">
        <v>18000000</v>
      </c>
    </row>
    <row r="36" spans="1:6" s="3" customFormat="1" ht="13.5" customHeight="1" hidden="1">
      <c r="A36" s="89"/>
      <c r="B36" s="89"/>
      <c r="C36" s="89"/>
      <c r="D36" s="88"/>
      <c r="E36" s="42" t="s">
        <v>209</v>
      </c>
      <c r="F36" s="31">
        <v>0</v>
      </c>
    </row>
    <row r="37" spans="1:6" s="3" customFormat="1" ht="13.5" customHeight="1">
      <c r="A37" s="89"/>
      <c r="B37" s="89"/>
      <c r="C37" s="89"/>
      <c r="D37" s="88"/>
      <c r="E37" s="42" t="s">
        <v>210</v>
      </c>
      <c r="F37" s="207">
        <v>580000000</v>
      </c>
    </row>
    <row r="38" spans="1:6" s="3" customFormat="1" ht="13.5" customHeight="1">
      <c r="A38" s="89"/>
      <c r="B38" s="90"/>
      <c r="C38" s="89"/>
      <c r="D38" s="88">
        <v>6526</v>
      </c>
      <c r="E38" s="42" t="s">
        <v>71</v>
      </c>
      <c r="F38" s="207">
        <v>41370000</v>
      </c>
    </row>
    <row r="39" spans="1:6" s="3" customFormat="1" ht="13.5" customHeight="1">
      <c r="A39" s="89"/>
      <c r="B39" s="90">
        <v>66</v>
      </c>
      <c r="C39" s="89"/>
      <c r="D39" s="88"/>
      <c r="E39" s="41" t="s">
        <v>70</v>
      </c>
      <c r="F39" s="208">
        <f>F40</f>
        <v>33600000</v>
      </c>
    </row>
    <row r="40" spans="1:6" s="3" customFormat="1" ht="13.5" customHeight="1">
      <c r="A40" s="89"/>
      <c r="B40" s="89"/>
      <c r="C40" s="90">
        <v>663</v>
      </c>
      <c r="D40" s="88"/>
      <c r="E40" s="41" t="s">
        <v>72</v>
      </c>
      <c r="F40" s="208">
        <f>F41+F42</f>
        <v>33600000</v>
      </c>
    </row>
    <row r="41" spans="1:6" s="3" customFormat="1" ht="13.5" customHeight="1">
      <c r="A41" s="89"/>
      <c r="B41" s="89"/>
      <c r="C41" s="89"/>
      <c r="D41" s="88">
        <v>6631</v>
      </c>
      <c r="E41" s="42" t="s">
        <v>73</v>
      </c>
      <c r="F41" s="207">
        <v>33600000</v>
      </c>
    </row>
    <row r="42" spans="1:6" s="3" customFormat="1" ht="13.5" customHeight="1" hidden="1">
      <c r="A42" s="89"/>
      <c r="B42" s="89"/>
      <c r="C42" s="89"/>
      <c r="D42" s="88">
        <v>6632</v>
      </c>
      <c r="E42" s="42" t="s">
        <v>74</v>
      </c>
      <c r="F42" s="31">
        <v>0</v>
      </c>
    </row>
    <row r="43" spans="1:6" s="3" customFormat="1" ht="13.5" customHeight="1">
      <c r="A43" s="89"/>
      <c r="B43" s="89"/>
      <c r="C43" s="89"/>
      <c r="D43" s="88"/>
      <c r="E43" s="42"/>
      <c r="F43" s="31"/>
    </row>
    <row r="44" spans="1:6" s="3" customFormat="1" ht="13.5" customHeight="1">
      <c r="A44" s="90">
        <v>7</v>
      </c>
      <c r="B44" s="90"/>
      <c r="C44" s="90"/>
      <c r="D44" s="96"/>
      <c r="E44" s="41" t="s">
        <v>75</v>
      </c>
      <c r="F44" s="55">
        <f>F45</f>
        <v>100000</v>
      </c>
    </row>
    <row r="45" spans="1:6" s="3" customFormat="1" ht="13.5" customHeight="1">
      <c r="A45" s="89"/>
      <c r="B45" s="90">
        <v>72</v>
      </c>
      <c r="C45" s="90"/>
      <c r="D45" s="96"/>
      <c r="E45" s="41" t="s">
        <v>79</v>
      </c>
      <c r="F45" s="55">
        <f>F46</f>
        <v>100000</v>
      </c>
    </row>
    <row r="46" spans="1:6" s="3" customFormat="1" ht="13.5" customHeight="1">
      <c r="A46" s="89"/>
      <c r="B46" s="90"/>
      <c r="C46" s="90">
        <v>721</v>
      </c>
      <c r="D46" s="96"/>
      <c r="E46" s="41" t="s">
        <v>77</v>
      </c>
      <c r="F46" s="55">
        <f>F47+F48</f>
        <v>100000</v>
      </c>
    </row>
    <row r="47" spans="1:6" s="3" customFormat="1" ht="13.5" customHeight="1">
      <c r="A47" s="89"/>
      <c r="B47" s="89"/>
      <c r="C47" s="89"/>
      <c r="D47" s="88">
        <v>7211</v>
      </c>
      <c r="E47" s="42" t="s">
        <v>78</v>
      </c>
      <c r="F47" s="31">
        <v>100000</v>
      </c>
    </row>
    <row r="48" spans="1:6" s="3" customFormat="1" ht="13.5" customHeight="1" hidden="1">
      <c r="A48" s="89"/>
      <c r="B48" s="89"/>
      <c r="C48" s="90"/>
      <c r="D48" s="88">
        <v>7212</v>
      </c>
      <c r="E48" s="42" t="s">
        <v>216</v>
      </c>
      <c r="F48" s="3">
        <v>0</v>
      </c>
    </row>
    <row r="49" spans="1:5" s="3" customFormat="1" ht="13.5" customHeight="1">
      <c r="A49" s="89"/>
      <c r="B49" s="89"/>
      <c r="C49" s="90"/>
      <c r="D49" s="96"/>
      <c r="E49" s="41"/>
    </row>
    <row r="50" spans="1:6" s="3" customFormat="1" ht="13.5" customHeight="1">
      <c r="A50" s="89"/>
      <c r="B50" s="89"/>
      <c r="C50" s="90"/>
      <c r="D50" s="88"/>
      <c r="E50" s="41"/>
      <c r="F50" s="55"/>
    </row>
    <row r="51" spans="1:6" s="3" customFormat="1" ht="13.5" customHeight="1">
      <c r="A51" s="89"/>
      <c r="B51" s="89"/>
      <c r="C51" s="89"/>
      <c r="D51" s="88"/>
      <c r="E51" s="42"/>
      <c r="F51" s="8"/>
    </row>
    <row r="52" spans="1:5" s="3" customFormat="1" ht="13.5" customHeight="1">
      <c r="A52" s="89"/>
      <c r="B52" s="89"/>
      <c r="C52" s="89"/>
      <c r="D52" s="88"/>
      <c r="E52" s="42"/>
    </row>
    <row r="53" spans="1:5" s="3" customFormat="1" ht="13.5" customHeight="1">
      <c r="A53" s="89"/>
      <c r="B53" s="89"/>
      <c r="C53" s="89"/>
      <c r="D53" s="88"/>
      <c r="E53" s="42"/>
    </row>
    <row r="54" spans="1:5" s="3" customFormat="1" ht="13.5" customHeight="1">
      <c r="A54" s="89"/>
      <c r="B54" s="89"/>
      <c r="C54" s="89"/>
      <c r="D54" s="88"/>
      <c r="E54" s="42"/>
    </row>
    <row r="55" spans="1:5" s="3" customFormat="1" ht="13.5" customHeight="1">
      <c r="A55" s="89"/>
      <c r="B55" s="89"/>
      <c r="C55" s="89"/>
      <c r="D55" s="88"/>
      <c r="E55" s="42"/>
    </row>
    <row r="56" spans="1:5" s="3" customFormat="1" ht="13.5" customHeight="1">
      <c r="A56" s="89"/>
      <c r="B56" s="89"/>
      <c r="C56" s="89"/>
      <c r="D56" s="88"/>
      <c r="E56" s="42"/>
    </row>
    <row r="57" spans="1:5" s="3" customFormat="1" ht="13.5" customHeight="1">
      <c r="A57" s="89"/>
      <c r="B57" s="89"/>
      <c r="C57" s="89"/>
      <c r="D57" s="88"/>
      <c r="E57" s="42"/>
    </row>
    <row r="58" spans="1:5" s="3" customFormat="1" ht="13.5" customHeight="1">
      <c r="A58" s="89"/>
      <c r="B58" s="89"/>
      <c r="C58" s="89"/>
      <c r="D58" s="88"/>
      <c r="E58" s="42"/>
    </row>
    <row r="59" spans="1:5" s="3" customFormat="1" ht="13.5" customHeight="1">
      <c r="A59" s="89"/>
      <c r="B59" s="89"/>
      <c r="C59" s="89"/>
      <c r="D59" s="88"/>
      <c r="E59" s="42"/>
    </row>
    <row r="60" spans="1:5" s="8" customFormat="1" ht="27" customHeight="1">
      <c r="A60" s="89"/>
      <c r="B60" s="89"/>
      <c r="C60" s="89"/>
      <c r="D60" s="88"/>
      <c r="E60" s="87"/>
    </row>
    <row r="61" spans="1:5" s="3" customFormat="1" ht="13.5" customHeight="1">
      <c r="A61" s="89"/>
      <c r="B61" s="89"/>
      <c r="C61" s="89"/>
      <c r="D61" s="88"/>
      <c r="E61" s="87"/>
    </row>
    <row r="62" spans="1:5" s="3" customFormat="1" ht="13.5" customHeight="1">
      <c r="A62" s="89"/>
      <c r="B62" s="89"/>
      <c r="C62" s="89"/>
      <c r="D62" s="88"/>
      <c r="E62" s="87"/>
    </row>
    <row r="63" spans="1:5" s="3" customFormat="1" ht="13.5" customHeight="1">
      <c r="A63" s="89"/>
      <c r="B63" s="89"/>
      <c r="C63" s="89"/>
      <c r="D63" s="88"/>
      <c r="E63" s="87"/>
    </row>
    <row r="64" spans="1:5" s="3" customFormat="1" ht="13.5" customHeight="1">
      <c r="A64" s="89"/>
      <c r="B64" s="89"/>
      <c r="C64" s="89"/>
      <c r="D64" s="88"/>
      <c r="E64" s="87"/>
    </row>
    <row r="65" spans="1:5" s="3" customFormat="1" ht="13.5" customHeight="1">
      <c r="A65" s="89"/>
      <c r="B65" s="89"/>
      <c r="C65" s="89"/>
      <c r="D65" s="88"/>
      <c r="E65" s="87"/>
    </row>
    <row r="66" spans="1:5" s="3" customFormat="1" ht="13.5" customHeight="1">
      <c r="A66" s="89"/>
      <c r="B66" s="89"/>
      <c r="C66" s="89"/>
      <c r="D66" s="88"/>
      <c r="E66" s="87"/>
    </row>
    <row r="67" spans="1:5" s="3" customFormat="1" ht="13.5" customHeight="1">
      <c r="A67" s="89"/>
      <c r="B67" s="89"/>
      <c r="C67" s="89"/>
      <c r="D67" s="88"/>
      <c r="E67" s="87"/>
    </row>
    <row r="68" spans="1:5" s="3" customFormat="1" ht="13.5" customHeight="1">
      <c r="A68" s="89"/>
      <c r="B68" s="89"/>
      <c r="C68" s="89"/>
      <c r="D68" s="88"/>
      <c r="E68" s="87"/>
    </row>
    <row r="69" spans="1:5" s="3" customFormat="1" ht="13.5" customHeight="1">
      <c r="A69" s="89"/>
      <c r="B69" s="89"/>
      <c r="C69" s="89"/>
      <c r="D69" s="88"/>
      <c r="E69" s="87"/>
    </row>
    <row r="70" spans="1:5" s="3" customFormat="1" ht="13.5" customHeight="1">
      <c r="A70" s="89"/>
      <c r="B70" s="89"/>
      <c r="C70" s="89"/>
      <c r="D70" s="88"/>
      <c r="E70" s="87"/>
    </row>
    <row r="71" spans="1:5" s="3" customFormat="1" ht="13.5" customHeight="1">
      <c r="A71" s="89"/>
      <c r="B71" s="89"/>
      <c r="C71" s="89"/>
      <c r="D71" s="88"/>
      <c r="E71" s="87"/>
    </row>
    <row r="72" spans="1:5" s="3" customFormat="1" ht="13.5" customHeight="1">
      <c r="A72" s="89"/>
      <c r="B72" s="89"/>
      <c r="C72" s="89"/>
      <c r="D72" s="88"/>
      <c r="E72" s="87"/>
    </row>
    <row r="73" spans="1:5" s="3" customFormat="1" ht="13.5" customHeight="1">
      <c r="A73" s="89"/>
      <c r="B73" s="89"/>
      <c r="C73" s="89"/>
      <c r="D73" s="88"/>
      <c r="E73" s="87"/>
    </row>
    <row r="74" spans="1:5" s="3" customFormat="1" ht="18" customHeight="1">
      <c r="A74" s="33"/>
      <c r="B74" s="92"/>
      <c r="C74" s="92"/>
      <c r="D74" s="28"/>
      <c r="E74" s="87"/>
    </row>
    <row r="75" spans="1:5" s="3" customFormat="1" ht="12.75">
      <c r="A75" s="94"/>
      <c r="B75" s="93"/>
      <c r="C75" s="93"/>
      <c r="D75" s="18"/>
      <c r="E75" s="87"/>
    </row>
    <row r="76" spans="1:5" s="3" customFormat="1" ht="12.75">
      <c r="A76" s="94"/>
      <c r="B76" s="94"/>
      <c r="C76" s="93"/>
      <c r="D76" s="18"/>
      <c r="E76" s="87"/>
    </row>
    <row r="77" spans="1:5" s="3" customFormat="1" ht="12.75">
      <c r="A77" s="94"/>
      <c r="B77" s="93"/>
      <c r="C77" s="94"/>
      <c r="D77" s="18"/>
      <c r="E77" s="87"/>
    </row>
    <row r="78" spans="1:5" s="3" customFormat="1" ht="12.75">
      <c r="A78" s="94"/>
      <c r="B78" s="93"/>
      <c r="C78" s="94"/>
      <c r="D78" s="19"/>
      <c r="E78" s="87"/>
    </row>
    <row r="79" spans="1:5" s="3" customFormat="1" ht="12.75">
      <c r="A79" s="94"/>
      <c r="B79" s="93"/>
      <c r="C79" s="94"/>
      <c r="D79" s="19"/>
      <c r="E79" s="87"/>
    </row>
    <row r="80" spans="1:5" s="3" customFormat="1" ht="12.75">
      <c r="A80" s="94"/>
      <c r="B80" s="93"/>
      <c r="C80" s="94"/>
      <c r="D80" s="19"/>
      <c r="E80" s="87"/>
    </row>
    <row r="81" spans="1:5" s="3" customFormat="1" ht="12.75" hidden="1">
      <c r="A81" s="93"/>
      <c r="B81" s="94"/>
      <c r="C81" s="93"/>
      <c r="D81" s="20"/>
      <c r="E81" s="87"/>
    </row>
    <row r="82" spans="1:5" s="3" customFormat="1" ht="12.75" hidden="1">
      <c r="A82" s="93"/>
      <c r="B82" s="93"/>
      <c r="C82" s="93"/>
      <c r="D82" s="20"/>
      <c r="E82" s="87"/>
    </row>
    <row r="83" spans="1:5" s="3" customFormat="1" ht="12.75">
      <c r="A83" s="93"/>
      <c r="B83" s="93"/>
      <c r="C83" s="93"/>
      <c r="D83" s="19"/>
      <c r="E83" s="87"/>
    </row>
    <row r="84" spans="1:5" s="3" customFormat="1" ht="12.75" hidden="1">
      <c r="A84" s="93"/>
      <c r="B84" s="93"/>
      <c r="C84" s="93"/>
      <c r="D84" s="20"/>
      <c r="E84" s="87"/>
    </row>
    <row r="85" spans="1:5" s="3" customFormat="1" ht="12.75">
      <c r="A85" s="93"/>
      <c r="B85" s="93"/>
      <c r="C85" s="94"/>
      <c r="D85" s="20"/>
      <c r="E85" s="87"/>
    </row>
    <row r="86" spans="1:5" s="3" customFormat="1" ht="12.75">
      <c r="A86" s="93"/>
      <c r="B86" s="93"/>
      <c r="C86" s="94"/>
      <c r="D86" s="20"/>
      <c r="E86" s="87"/>
    </row>
    <row r="87" spans="1:5" s="3" customFormat="1" ht="12.75" hidden="1">
      <c r="A87" s="93"/>
      <c r="B87" s="93"/>
      <c r="C87" s="93"/>
      <c r="D87" s="20"/>
      <c r="E87" s="10"/>
    </row>
    <row r="88" spans="1:5" s="3" customFormat="1" ht="12.75" hidden="1">
      <c r="A88" s="93"/>
      <c r="B88" s="93"/>
      <c r="C88" s="93"/>
      <c r="D88" s="20"/>
      <c r="E88" s="10"/>
    </row>
    <row r="89" spans="1:5" s="3" customFormat="1" ht="12.75">
      <c r="A89" s="93"/>
      <c r="B89" s="93"/>
      <c r="C89" s="93"/>
      <c r="D89" s="20"/>
      <c r="E89" s="16"/>
    </row>
    <row r="90" spans="1:5" s="3" customFormat="1" ht="12.75" hidden="1">
      <c r="A90" s="93"/>
      <c r="B90" s="93"/>
      <c r="C90" s="93"/>
      <c r="D90" s="20"/>
      <c r="E90" s="10"/>
    </row>
    <row r="91" spans="1:5" s="3" customFormat="1" ht="12.75" hidden="1">
      <c r="A91" s="93"/>
      <c r="B91" s="93"/>
      <c r="C91" s="93"/>
      <c r="D91" s="20"/>
      <c r="E91" s="10"/>
    </row>
    <row r="92" spans="1:5" s="3" customFormat="1" ht="12.75">
      <c r="A92" s="93"/>
      <c r="B92" s="93"/>
      <c r="C92" s="93"/>
      <c r="D92" s="20"/>
      <c r="E92" s="16"/>
    </row>
    <row r="93" spans="1:5" s="3" customFormat="1" ht="12.75" hidden="1">
      <c r="A93" s="93"/>
      <c r="B93" s="93"/>
      <c r="C93" s="93"/>
      <c r="D93" s="20"/>
      <c r="E93" s="10"/>
    </row>
    <row r="94" spans="1:5" s="3" customFormat="1" ht="12.75" hidden="1">
      <c r="A94" s="93"/>
      <c r="B94" s="93"/>
      <c r="C94" s="93"/>
      <c r="D94" s="20"/>
      <c r="E94" s="10"/>
    </row>
    <row r="95" spans="1:5" s="3" customFormat="1" ht="13.5" customHeight="1" hidden="1">
      <c r="A95" s="93"/>
      <c r="B95" s="93"/>
      <c r="C95" s="93"/>
      <c r="D95" s="20"/>
      <c r="E95" s="10"/>
    </row>
    <row r="96" spans="1:5" s="3" customFormat="1" ht="13.5" customHeight="1">
      <c r="A96" s="93"/>
      <c r="B96" s="94"/>
      <c r="C96" s="93"/>
      <c r="D96" s="20"/>
      <c r="E96" s="9"/>
    </row>
    <row r="97" spans="1:5" s="3" customFormat="1" ht="13.5" customHeight="1">
      <c r="A97" s="93"/>
      <c r="B97" s="93"/>
      <c r="C97" s="94"/>
      <c r="D97" s="20"/>
      <c r="E97" s="7"/>
    </row>
    <row r="98" spans="1:5" s="3" customFormat="1" ht="26.25" customHeight="1">
      <c r="A98" s="93"/>
      <c r="B98" s="93"/>
      <c r="C98" s="94"/>
      <c r="D98" s="19"/>
      <c r="E98" s="47"/>
    </row>
    <row r="99" spans="1:5" s="3" customFormat="1" ht="13.5" customHeight="1" hidden="1">
      <c r="A99" s="93"/>
      <c r="B99" s="93"/>
      <c r="C99" s="93"/>
      <c r="D99" s="20"/>
      <c r="E99" s="10"/>
    </row>
    <row r="100" spans="1:5" s="3" customFormat="1" ht="13.5" customHeight="1">
      <c r="A100" s="93"/>
      <c r="B100" s="94"/>
      <c r="C100" s="93"/>
      <c r="D100" s="20"/>
      <c r="E100" s="9"/>
    </row>
    <row r="101" spans="1:5" s="3" customFormat="1" ht="13.5" customHeight="1">
      <c r="A101" s="93"/>
      <c r="B101" s="93"/>
      <c r="C101" s="94"/>
      <c r="D101" s="20"/>
      <c r="E101" s="9"/>
    </row>
    <row r="102" spans="1:5" s="3" customFormat="1" ht="13.5" customHeight="1">
      <c r="A102" s="93"/>
      <c r="B102" s="93"/>
      <c r="C102" s="94"/>
      <c r="D102" s="24"/>
      <c r="E102" s="16"/>
    </row>
    <row r="103" spans="1:5" s="3" customFormat="1" ht="13.5" customHeight="1" hidden="1">
      <c r="A103" s="93"/>
      <c r="B103" s="93"/>
      <c r="C103" s="93"/>
      <c r="D103" s="21"/>
      <c r="E103" s="14"/>
    </row>
    <row r="104" spans="1:5" s="3" customFormat="1" ht="13.5" customHeight="1">
      <c r="A104" s="93"/>
      <c r="B104" s="93"/>
      <c r="C104" s="93"/>
      <c r="D104" s="19"/>
      <c r="E104" s="15"/>
    </row>
    <row r="105" spans="1:5" s="3" customFormat="1" ht="13.5" customHeight="1" hidden="1">
      <c r="A105" s="93"/>
      <c r="B105" s="93"/>
      <c r="C105" s="93"/>
      <c r="D105" s="20"/>
      <c r="E105" s="10"/>
    </row>
    <row r="106" spans="1:5" s="3" customFormat="1" ht="28.5" customHeight="1">
      <c r="A106" s="93"/>
      <c r="B106" s="93"/>
      <c r="C106" s="94"/>
      <c r="D106" s="20"/>
      <c r="E106" s="202"/>
    </row>
    <row r="107" spans="1:5" s="3" customFormat="1" ht="13.5" customHeight="1">
      <c r="A107" s="93"/>
      <c r="B107" s="93"/>
      <c r="C107" s="94"/>
      <c r="D107" s="20"/>
      <c r="E107" s="16"/>
    </row>
    <row r="108" spans="1:5" s="3" customFormat="1" ht="13.5" customHeight="1" hidden="1">
      <c r="A108" s="93"/>
      <c r="B108" s="93"/>
      <c r="C108" s="93"/>
      <c r="D108" s="20"/>
      <c r="E108" s="10"/>
    </row>
    <row r="109" spans="1:5" s="3" customFormat="1" ht="13.5" customHeight="1">
      <c r="A109" s="93"/>
      <c r="B109" s="93"/>
      <c r="C109" s="93"/>
      <c r="D109" s="20"/>
      <c r="E109" s="15"/>
    </row>
    <row r="110" spans="1:5" s="3" customFormat="1" ht="13.5" customHeight="1" hidden="1">
      <c r="A110" s="93"/>
      <c r="B110" s="93"/>
      <c r="C110" s="93"/>
      <c r="D110" s="20"/>
      <c r="E110" s="10"/>
    </row>
    <row r="111" spans="1:5" s="3" customFormat="1" ht="22.5" customHeight="1">
      <c r="A111" s="93"/>
      <c r="B111" s="93"/>
      <c r="C111" s="93"/>
      <c r="D111" s="20"/>
      <c r="E111" s="47"/>
    </row>
    <row r="112" spans="1:5" s="3" customFormat="1" ht="13.5" customHeight="1" hidden="1">
      <c r="A112" s="93"/>
      <c r="B112" s="93"/>
      <c r="C112" s="93"/>
      <c r="D112" s="21"/>
      <c r="E112" s="14"/>
    </row>
    <row r="113" spans="1:5" s="3" customFormat="1" ht="13.5" customHeight="1">
      <c r="A113" s="93"/>
      <c r="B113" s="94"/>
      <c r="C113" s="93"/>
      <c r="D113" s="21"/>
      <c r="E113" s="7"/>
    </row>
    <row r="114" spans="1:5" s="3" customFormat="1" ht="13.5" customHeight="1">
      <c r="A114" s="93"/>
      <c r="B114" s="93"/>
      <c r="C114" s="94"/>
      <c r="D114" s="21"/>
      <c r="E114" s="25"/>
    </row>
    <row r="115" spans="1:5" s="3" customFormat="1" ht="13.5" customHeight="1">
      <c r="A115" s="93"/>
      <c r="B115" s="93"/>
      <c r="C115" s="94"/>
      <c r="D115" s="19"/>
      <c r="E115" s="16"/>
    </row>
    <row r="116" spans="1:5" s="3" customFormat="1" ht="13.5" customHeight="1" hidden="1">
      <c r="A116" s="93"/>
      <c r="B116" s="93"/>
      <c r="C116" s="93"/>
      <c r="D116" s="20"/>
      <c r="E116" s="10"/>
    </row>
    <row r="117" spans="1:5" s="3" customFormat="1" ht="13.5" customHeight="1">
      <c r="A117" s="93"/>
      <c r="B117" s="94"/>
      <c r="C117" s="93"/>
      <c r="D117" s="20"/>
      <c r="E117" s="9"/>
    </row>
    <row r="118" spans="1:5" s="3" customFormat="1" ht="13.5" customHeight="1">
      <c r="A118" s="93"/>
      <c r="B118" s="93"/>
      <c r="C118" s="94"/>
      <c r="D118" s="20"/>
      <c r="E118" s="7"/>
    </row>
    <row r="119" spans="1:5" s="3" customFormat="1" ht="13.5" customHeight="1">
      <c r="A119" s="93"/>
      <c r="B119" s="93"/>
      <c r="C119" s="94"/>
      <c r="D119" s="19"/>
      <c r="E119" s="16"/>
    </row>
    <row r="120" spans="1:5" s="3" customFormat="1" ht="13.5" customHeight="1" hidden="1">
      <c r="A120" s="93"/>
      <c r="B120" s="93"/>
      <c r="C120" s="93"/>
      <c r="D120" s="21"/>
      <c r="E120" s="10"/>
    </row>
    <row r="121" spans="1:5" s="3" customFormat="1" ht="13.5" customHeight="1">
      <c r="A121" s="93"/>
      <c r="B121" s="93"/>
      <c r="C121" s="94"/>
      <c r="D121" s="21"/>
      <c r="E121" s="7"/>
    </row>
    <row r="122" spans="1:5" s="3" customFormat="1" ht="22.5" customHeight="1">
      <c r="A122" s="93"/>
      <c r="B122" s="93"/>
      <c r="C122" s="93"/>
      <c r="D122" s="19"/>
      <c r="E122" s="47"/>
    </row>
    <row r="123" spans="1:5" s="3" customFormat="1" ht="13.5" customHeight="1" hidden="1">
      <c r="A123" s="93"/>
      <c r="B123" s="93"/>
      <c r="C123" s="93"/>
      <c r="D123" s="20"/>
      <c r="E123" s="10"/>
    </row>
    <row r="124" spans="1:5" s="3" customFormat="1" ht="13.5" customHeight="1">
      <c r="A124" s="93"/>
      <c r="B124" s="93"/>
      <c r="C124" s="93"/>
      <c r="D124" s="19"/>
      <c r="E124" s="16"/>
    </row>
    <row r="125" spans="1:5" s="3" customFormat="1" ht="13.5" customHeight="1" hidden="1">
      <c r="A125" s="93"/>
      <c r="B125" s="93"/>
      <c r="C125" s="93"/>
      <c r="D125" s="20"/>
      <c r="E125" s="10"/>
    </row>
    <row r="126" spans="1:5" s="3" customFormat="1" ht="13.5" customHeight="1" hidden="1">
      <c r="A126" s="93"/>
      <c r="B126" s="93"/>
      <c r="C126" s="93"/>
      <c r="D126" s="20"/>
      <c r="E126" s="10"/>
    </row>
    <row r="127" spans="1:5" s="3" customFormat="1" ht="13.5" customHeight="1">
      <c r="A127" s="94"/>
      <c r="B127" s="93"/>
      <c r="C127" s="93"/>
      <c r="D127" s="18"/>
      <c r="E127" s="7"/>
    </row>
    <row r="128" spans="1:5" s="3" customFormat="1" ht="13.5" customHeight="1">
      <c r="A128" s="93"/>
      <c r="B128" s="94"/>
      <c r="C128" s="94"/>
      <c r="D128" s="26"/>
      <c r="E128" s="7"/>
    </row>
    <row r="129" spans="1:5" s="3" customFormat="1" ht="13.5" customHeight="1">
      <c r="A129" s="93"/>
      <c r="B129" s="94"/>
      <c r="C129" s="94"/>
      <c r="D129" s="26"/>
      <c r="E129" s="9"/>
    </row>
    <row r="130" spans="1:5" s="3" customFormat="1" ht="13.5" customHeight="1">
      <c r="A130" s="93"/>
      <c r="B130" s="94"/>
      <c r="C130" s="94"/>
      <c r="D130" s="19"/>
      <c r="E130" s="15"/>
    </row>
    <row r="131" spans="1:5" s="3" customFormat="1" ht="12.75" hidden="1">
      <c r="A131" s="93"/>
      <c r="B131" s="93"/>
      <c r="C131" s="93"/>
      <c r="D131" s="20"/>
      <c r="E131" s="10"/>
    </row>
    <row r="132" spans="1:5" s="3" customFormat="1" ht="12.75">
      <c r="A132" s="93"/>
      <c r="B132" s="94"/>
      <c r="C132" s="93"/>
      <c r="D132" s="20"/>
      <c r="E132" s="7"/>
    </row>
    <row r="133" spans="1:5" s="3" customFormat="1" ht="12.75">
      <c r="A133" s="93"/>
      <c r="B133" s="93"/>
      <c r="C133" s="94"/>
      <c r="D133" s="20"/>
      <c r="E133" s="9"/>
    </row>
    <row r="134" spans="1:5" s="3" customFormat="1" ht="12.75">
      <c r="A134" s="93"/>
      <c r="B134" s="93"/>
      <c r="C134" s="94"/>
      <c r="D134" s="19"/>
      <c r="E134" s="16"/>
    </row>
    <row r="135" spans="1:5" s="3" customFormat="1" ht="12.75" hidden="1">
      <c r="A135" s="93"/>
      <c r="B135" s="93"/>
      <c r="C135" s="93"/>
      <c r="D135" s="20"/>
      <c r="E135" s="10"/>
    </row>
    <row r="136" spans="1:5" s="3" customFormat="1" ht="12.75" hidden="1">
      <c r="A136" s="93"/>
      <c r="B136" s="93"/>
      <c r="C136" s="93"/>
      <c r="D136" s="20"/>
      <c r="E136" s="10"/>
    </row>
    <row r="137" spans="1:5" s="3" customFormat="1" ht="12.75" hidden="1">
      <c r="A137" s="93"/>
      <c r="B137" s="93"/>
      <c r="C137" s="93"/>
      <c r="D137" s="97"/>
      <c r="E137" s="5"/>
    </row>
    <row r="138" spans="1:5" s="3" customFormat="1" ht="12.75" hidden="1">
      <c r="A138" s="93"/>
      <c r="B138" s="93"/>
      <c r="C138" s="93"/>
      <c r="D138" s="20"/>
      <c r="E138" s="10"/>
    </row>
    <row r="139" spans="1:5" s="3" customFormat="1" ht="12.75" hidden="1">
      <c r="A139" s="93"/>
      <c r="B139" s="93"/>
      <c r="C139" s="93"/>
      <c r="D139" s="20"/>
      <c r="E139" s="10"/>
    </row>
    <row r="140" spans="1:5" s="3" customFormat="1" ht="12.75" hidden="1">
      <c r="A140" s="93"/>
      <c r="B140" s="93"/>
      <c r="C140" s="93"/>
      <c r="D140" s="20"/>
      <c r="E140" s="10"/>
    </row>
    <row r="141" spans="1:5" s="3" customFormat="1" ht="12.75">
      <c r="A141" s="93"/>
      <c r="B141" s="93"/>
      <c r="C141" s="93"/>
      <c r="D141" s="19"/>
      <c r="E141" s="16"/>
    </row>
    <row r="142" spans="1:5" s="3" customFormat="1" ht="12.75" hidden="1">
      <c r="A142" s="93"/>
      <c r="B142" s="93"/>
      <c r="C142" s="93"/>
      <c r="D142" s="20"/>
      <c r="E142" s="10"/>
    </row>
    <row r="143" spans="1:5" s="3" customFormat="1" ht="12.75">
      <c r="A143" s="93"/>
      <c r="B143" s="93"/>
      <c r="C143" s="93"/>
      <c r="D143" s="19"/>
      <c r="E143" s="16"/>
    </row>
    <row r="144" spans="1:5" s="3" customFormat="1" ht="12.75" hidden="1">
      <c r="A144" s="93"/>
      <c r="B144" s="93"/>
      <c r="C144" s="93"/>
      <c r="D144" s="20"/>
      <c r="E144" s="10"/>
    </row>
    <row r="145" spans="1:5" s="3" customFormat="1" ht="12.75" hidden="1">
      <c r="A145" s="93"/>
      <c r="B145" s="93"/>
      <c r="C145" s="93"/>
      <c r="D145" s="20"/>
      <c r="E145" s="10"/>
    </row>
    <row r="146" spans="1:5" s="3" customFormat="1" ht="12.75">
      <c r="A146" s="93"/>
      <c r="B146" s="93"/>
      <c r="C146" s="93"/>
      <c r="D146" s="20"/>
      <c r="E146" s="10"/>
    </row>
    <row r="147" spans="1:5" s="3" customFormat="1" ht="12.75">
      <c r="A147" s="93"/>
      <c r="B147" s="93"/>
      <c r="C147" s="93"/>
      <c r="D147" s="20"/>
      <c r="E147" s="10"/>
    </row>
    <row r="148" spans="1:5" s="3" customFormat="1" ht="28.5" customHeight="1">
      <c r="A148" s="13"/>
      <c r="B148" s="13"/>
      <c r="C148" s="13"/>
      <c r="D148" s="17"/>
      <c r="E148" s="230"/>
    </row>
    <row r="149" spans="1:5" s="3" customFormat="1" ht="12.75">
      <c r="A149" s="93"/>
      <c r="B149" s="93"/>
      <c r="C149" s="94"/>
      <c r="D149" s="20"/>
      <c r="E149" s="9"/>
    </row>
    <row r="150" spans="1:5" s="3" customFormat="1" ht="12.75">
      <c r="A150" s="93"/>
      <c r="B150" s="93"/>
      <c r="C150" s="93"/>
      <c r="D150" s="98"/>
      <c r="E150" s="6"/>
    </row>
    <row r="151" spans="1:5" s="3" customFormat="1" ht="12.75" hidden="1">
      <c r="A151" s="93"/>
      <c r="B151" s="93"/>
      <c r="C151" s="93"/>
      <c r="D151" s="20"/>
      <c r="E151" s="10"/>
    </row>
    <row r="152" spans="1:5" s="3" customFormat="1" ht="12.75" hidden="1">
      <c r="A152" s="93"/>
      <c r="B152" s="93"/>
      <c r="C152" s="93"/>
      <c r="D152" s="97"/>
      <c r="E152" s="5"/>
    </row>
    <row r="153" spans="1:5" s="3" customFormat="1" ht="12.75" hidden="1">
      <c r="A153" s="93"/>
      <c r="B153" s="93"/>
      <c r="C153" s="93"/>
      <c r="D153" s="97"/>
      <c r="E153" s="5"/>
    </row>
    <row r="154" spans="1:5" s="3" customFormat="1" ht="12.75" hidden="1">
      <c r="A154" s="93"/>
      <c r="B154" s="93"/>
      <c r="C154" s="93"/>
      <c r="D154" s="20"/>
      <c r="E154" s="10"/>
    </row>
    <row r="155" spans="1:5" s="3" customFormat="1" ht="12.75">
      <c r="A155" s="93"/>
      <c r="B155" s="93"/>
      <c r="C155" s="93"/>
      <c r="D155" s="19"/>
      <c r="E155" s="16"/>
    </row>
    <row r="156" spans="1:5" s="3" customFormat="1" ht="12.75" hidden="1">
      <c r="A156" s="93"/>
      <c r="B156" s="93"/>
      <c r="C156" s="93"/>
      <c r="D156" s="20"/>
      <c r="E156" s="10"/>
    </row>
    <row r="157" spans="1:5" s="3" customFormat="1" ht="12.75" hidden="1">
      <c r="A157" s="93"/>
      <c r="B157" s="93"/>
      <c r="C157" s="93"/>
      <c r="D157" s="20"/>
      <c r="E157" s="10"/>
    </row>
    <row r="158" spans="1:5" s="3" customFormat="1" ht="12.75">
      <c r="A158" s="93"/>
      <c r="B158" s="93"/>
      <c r="C158" s="93"/>
      <c r="D158" s="19"/>
      <c r="E158" s="16"/>
    </row>
    <row r="159" spans="1:5" s="3" customFormat="1" ht="12.75" hidden="1">
      <c r="A159" s="93"/>
      <c r="B159" s="93"/>
      <c r="C159" s="93"/>
      <c r="D159" s="20"/>
      <c r="E159" s="10"/>
    </row>
    <row r="160" spans="1:5" s="3" customFormat="1" ht="12.75" hidden="1">
      <c r="A160" s="93"/>
      <c r="B160" s="93"/>
      <c r="C160" s="93"/>
      <c r="D160" s="97"/>
      <c r="E160" s="5"/>
    </row>
    <row r="161" spans="1:5" s="3" customFormat="1" ht="12.75">
      <c r="A161" s="93"/>
      <c r="B161" s="93"/>
      <c r="C161" s="93"/>
      <c r="D161" s="19"/>
      <c r="E161" s="6"/>
    </row>
    <row r="162" spans="1:5" s="3" customFormat="1" ht="12.75" hidden="1">
      <c r="A162" s="93"/>
      <c r="B162" s="93"/>
      <c r="C162" s="93"/>
      <c r="D162" s="21"/>
      <c r="E162" s="5"/>
    </row>
    <row r="163" spans="1:5" s="3" customFormat="1" ht="12.75">
      <c r="A163" s="93"/>
      <c r="B163" s="93"/>
      <c r="C163" s="93"/>
      <c r="D163" s="19"/>
      <c r="E163" s="16"/>
    </row>
    <row r="164" spans="1:5" s="3" customFormat="1" ht="12.75" hidden="1">
      <c r="A164" s="93"/>
      <c r="B164" s="93"/>
      <c r="C164" s="93"/>
      <c r="D164" s="20"/>
      <c r="E164" s="10"/>
    </row>
    <row r="165" spans="1:5" s="3" customFormat="1" ht="12.75">
      <c r="A165" s="93"/>
      <c r="B165" s="93"/>
      <c r="C165" s="94"/>
      <c r="D165" s="20"/>
      <c r="E165" s="9"/>
    </row>
    <row r="166" spans="1:5" s="3" customFormat="1" ht="12.75">
      <c r="A166" s="93"/>
      <c r="B166" s="93"/>
      <c r="C166" s="93"/>
      <c r="D166" s="21"/>
      <c r="E166" s="16"/>
    </row>
    <row r="167" spans="1:5" s="3" customFormat="1" ht="12.75" hidden="1">
      <c r="A167" s="93"/>
      <c r="B167" s="93"/>
      <c r="C167" s="93"/>
      <c r="D167" s="21"/>
      <c r="E167" s="5"/>
    </row>
    <row r="168" spans="1:5" s="3" customFormat="1" ht="12.75">
      <c r="A168" s="93"/>
      <c r="B168" s="93"/>
      <c r="C168" s="94"/>
      <c r="D168" s="21"/>
      <c r="E168" s="27"/>
    </row>
    <row r="169" spans="1:5" s="3" customFormat="1" ht="12.75">
      <c r="A169" s="93"/>
      <c r="B169" s="93"/>
      <c r="C169" s="94"/>
      <c r="D169" s="19"/>
      <c r="E169" s="15"/>
    </row>
    <row r="170" spans="1:5" s="3" customFormat="1" ht="12.75" hidden="1">
      <c r="A170" s="93"/>
      <c r="B170" s="93"/>
      <c r="C170" s="93"/>
      <c r="D170" s="20"/>
      <c r="E170" s="10"/>
    </row>
    <row r="171" spans="1:5" s="3" customFormat="1" ht="12.75">
      <c r="A171" s="93"/>
      <c r="B171" s="93"/>
      <c r="C171" s="93"/>
      <c r="D171" s="98"/>
      <c r="E171" s="4"/>
    </row>
    <row r="172" spans="1:5" s="3" customFormat="1" ht="11.25" customHeight="1" hidden="1">
      <c r="A172" s="93"/>
      <c r="B172" s="93"/>
      <c r="C172" s="93"/>
      <c r="D172" s="97"/>
      <c r="E172" s="5"/>
    </row>
    <row r="173" spans="1:5" s="3" customFormat="1" ht="24" customHeight="1">
      <c r="A173" s="93"/>
      <c r="B173" s="94"/>
      <c r="C173" s="93"/>
      <c r="D173" s="97"/>
      <c r="E173" s="229"/>
    </row>
    <row r="174" spans="1:5" s="3" customFormat="1" ht="15" customHeight="1">
      <c r="A174" s="93"/>
      <c r="B174" s="93"/>
      <c r="C174" s="94"/>
      <c r="D174" s="97"/>
      <c r="E174" s="229"/>
    </row>
    <row r="175" spans="1:5" s="3" customFormat="1" ht="11.25" customHeight="1">
      <c r="A175" s="93"/>
      <c r="B175" s="93"/>
      <c r="C175" s="93"/>
      <c r="D175" s="98"/>
      <c r="E175" s="6"/>
    </row>
    <row r="176" spans="1:5" s="3" customFormat="1" ht="12.75" hidden="1">
      <c r="A176" s="93"/>
      <c r="B176" s="93"/>
      <c r="C176" s="93"/>
      <c r="D176" s="97"/>
      <c r="E176" s="5"/>
    </row>
    <row r="177" spans="1:5" s="3" customFormat="1" ht="13.5" customHeight="1">
      <c r="A177" s="93"/>
      <c r="B177" s="94"/>
      <c r="C177" s="93"/>
      <c r="D177" s="97"/>
      <c r="E177" s="1"/>
    </row>
    <row r="178" spans="1:5" s="3" customFormat="1" ht="12.75" customHeight="1">
      <c r="A178" s="93"/>
      <c r="B178" s="93"/>
      <c r="C178" s="94"/>
      <c r="D178" s="97"/>
      <c r="E178" s="9"/>
    </row>
    <row r="179" spans="1:5" s="3" customFormat="1" ht="12.75" customHeight="1">
      <c r="A179" s="93"/>
      <c r="B179" s="93"/>
      <c r="C179" s="94"/>
      <c r="D179" s="19"/>
      <c r="E179" s="15"/>
    </row>
    <row r="180" spans="1:5" s="3" customFormat="1" ht="12.75" hidden="1">
      <c r="A180" s="93"/>
      <c r="B180" s="93"/>
      <c r="C180" s="93"/>
      <c r="D180" s="20"/>
      <c r="E180" s="10"/>
    </row>
    <row r="181" spans="1:5" s="3" customFormat="1" ht="12.75">
      <c r="A181" s="93"/>
      <c r="B181" s="93"/>
      <c r="C181" s="94"/>
      <c r="D181" s="20"/>
      <c r="E181" s="27"/>
    </row>
    <row r="182" spans="1:5" s="3" customFormat="1" ht="12.75">
      <c r="A182" s="93"/>
      <c r="B182" s="93"/>
      <c r="C182" s="93"/>
      <c r="D182" s="98"/>
      <c r="E182" s="6"/>
    </row>
    <row r="183" spans="1:5" s="3" customFormat="1" ht="12.75" hidden="1">
      <c r="A183" s="93"/>
      <c r="B183" s="93"/>
      <c r="C183" s="93"/>
      <c r="D183" s="97"/>
      <c r="E183" s="5"/>
    </row>
    <row r="184" spans="1:5" s="3" customFormat="1" ht="12.75" hidden="1">
      <c r="A184" s="93"/>
      <c r="B184" s="93"/>
      <c r="C184" s="93"/>
      <c r="D184" s="20"/>
      <c r="E184" s="10"/>
    </row>
    <row r="185" spans="1:5" s="3" customFormat="1" ht="19.5" customHeight="1">
      <c r="A185" s="33"/>
      <c r="B185" s="95"/>
      <c r="C185" s="95"/>
      <c r="D185" s="95"/>
      <c r="E185" s="7"/>
    </row>
    <row r="186" spans="1:5" s="3" customFormat="1" ht="15" customHeight="1">
      <c r="A186" s="94"/>
      <c r="B186" s="93"/>
      <c r="C186" s="93"/>
      <c r="D186" s="18"/>
      <c r="E186" s="7"/>
    </row>
    <row r="187" spans="1:5" s="3" customFormat="1" ht="12.75">
      <c r="A187" s="94"/>
      <c r="B187" s="94"/>
      <c r="C187" s="93"/>
      <c r="D187" s="18"/>
      <c r="E187" s="9"/>
    </row>
    <row r="188" spans="1:5" s="3" customFormat="1" ht="12.75">
      <c r="A188" s="93"/>
      <c r="B188" s="93"/>
      <c r="C188" s="94"/>
      <c r="D188" s="20"/>
      <c r="E188" s="7"/>
    </row>
    <row r="189" spans="1:5" s="3" customFormat="1" ht="12.75">
      <c r="A189" s="93"/>
      <c r="B189" s="93"/>
      <c r="C189" s="93"/>
      <c r="D189" s="24"/>
      <c r="E189" s="16"/>
    </row>
    <row r="190" spans="1:5" s="3" customFormat="1" ht="12.75">
      <c r="A190" s="93"/>
      <c r="B190" s="94"/>
      <c r="C190" s="93"/>
      <c r="D190" s="20"/>
      <c r="E190" s="9"/>
    </row>
    <row r="191" spans="1:5" s="3" customFormat="1" ht="12.75">
      <c r="A191" s="93"/>
      <c r="B191" s="93"/>
      <c r="C191" s="94"/>
      <c r="D191" s="20"/>
      <c r="E191" s="9"/>
    </row>
    <row r="192" spans="1:5" s="3" customFormat="1" ht="12.75">
      <c r="A192" s="93"/>
      <c r="B192" s="93"/>
      <c r="C192" s="93"/>
      <c r="D192" s="19"/>
      <c r="E192" s="15"/>
    </row>
    <row r="193" spans="1:5" s="3" customFormat="1" ht="22.5" customHeight="1">
      <c r="A193" s="93"/>
      <c r="B193" s="93"/>
      <c r="C193" s="94"/>
      <c r="D193" s="20"/>
      <c r="E193" s="202"/>
    </row>
    <row r="194" spans="1:5" s="3" customFormat="1" ht="12.75">
      <c r="A194" s="93"/>
      <c r="B194" s="93"/>
      <c r="C194" s="93"/>
      <c r="D194" s="20"/>
      <c r="E194" s="15"/>
    </row>
    <row r="195" spans="1:5" s="3" customFormat="1" ht="12.75">
      <c r="A195" s="93"/>
      <c r="B195" s="94"/>
      <c r="C195" s="93"/>
      <c r="D195" s="21"/>
      <c r="E195" s="7"/>
    </row>
    <row r="196" spans="1:5" s="3" customFormat="1" ht="12.75">
      <c r="A196" s="93"/>
      <c r="B196" s="93"/>
      <c r="C196" s="94"/>
      <c r="D196" s="21"/>
      <c r="E196" s="25"/>
    </row>
    <row r="197" spans="1:5" s="3" customFormat="1" ht="12.75">
      <c r="A197" s="93"/>
      <c r="B197" s="93"/>
      <c r="C197" s="93"/>
      <c r="D197" s="19"/>
      <c r="E197" s="16"/>
    </row>
    <row r="198" spans="1:5" s="3" customFormat="1" ht="13.5" customHeight="1">
      <c r="A198" s="94"/>
      <c r="B198" s="93"/>
      <c r="C198" s="93"/>
      <c r="D198" s="18"/>
      <c r="E198" s="7"/>
    </row>
    <row r="199" spans="1:5" s="3" customFormat="1" ht="13.5" customHeight="1">
      <c r="A199" s="93"/>
      <c r="B199" s="94"/>
      <c r="C199" s="93"/>
      <c r="D199" s="20"/>
      <c r="E199" s="7"/>
    </row>
    <row r="200" spans="1:5" s="3" customFormat="1" ht="13.5" customHeight="1">
      <c r="A200" s="93"/>
      <c r="B200" s="93"/>
      <c r="C200" s="94"/>
      <c r="D200" s="20"/>
      <c r="E200" s="9"/>
    </row>
    <row r="201" spans="1:5" s="3" customFormat="1" ht="12.75">
      <c r="A201" s="93"/>
      <c r="B201" s="93"/>
      <c r="C201" s="94"/>
      <c r="D201" s="19"/>
      <c r="E201" s="16"/>
    </row>
    <row r="202" spans="1:5" s="3" customFormat="1" ht="12.75">
      <c r="A202" s="93"/>
      <c r="B202" s="93"/>
      <c r="C202" s="94"/>
      <c r="D202" s="20"/>
      <c r="E202" s="9"/>
    </row>
    <row r="203" spans="1:5" s="3" customFormat="1" ht="12.75">
      <c r="A203" s="93"/>
      <c r="B203" s="93"/>
      <c r="C203" s="93"/>
      <c r="D203" s="98"/>
      <c r="E203" s="6"/>
    </row>
    <row r="204" spans="1:5" s="3" customFormat="1" ht="12.75">
      <c r="A204" s="93"/>
      <c r="B204" s="93"/>
      <c r="C204" s="94"/>
      <c r="D204" s="21"/>
      <c r="E204" s="27"/>
    </row>
    <row r="205" spans="1:5" s="3" customFormat="1" ht="12.75">
      <c r="A205" s="93"/>
      <c r="B205" s="93"/>
      <c r="C205" s="94"/>
      <c r="D205" s="19"/>
      <c r="E205" s="15"/>
    </row>
    <row r="206" spans="1:5" s="3" customFormat="1" ht="12.75">
      <c r="A206" s="93"/>
      <c r="B206" s="93"/>
      <c r="C206" s="93"/>
      <c r="D206" s="98"/>
      <c r="E206" s="29"/>
    </row>
    <row r="207" spans="1:5" s="3" customFormat="1" ht="12.75">
      <c r="A207" s="93"/>
      <c r="B207" s="94"/>
      <c r="C207" s="93"/>
      <c r="D207" s="97"/>
      <c r="E207" s="1"/>
    </row>
    <row r="208" spans="1:5" s="3" customFormat="1" ht="12.75">
      <c r="A208" s="93"/>
      <c r="B208" s="93"/>
      <c r="C208" s="94"/>
      <c r="D208" s="97"/>
      <c r="E208" s="9"/>
    </row>
    <row r="209" spans="1:5" s="3" customFormat="1" ht="12.75">
      <c r="A209" s="93"/>
      <c r="B209" s="93"/>
      <c r="C209" s="94"/>
      <c r="D209" s="19"/>
      <c r="E209" s="15"/>
    </row>
    <row r="210" spans="1:5" s="3" customFormat="1" ht="12.75">
      <c r="A210" s="93"/>
      <c r="B210" s="93"/>
      <c r="C210" s="94"/>
      <c r="D210" s="19"/>
      <c r="E210" s="15"/>
    </row>
    <row r="211" spans="1:5" s="3" customFormat="1" ht="12.75">
      <c r="A211" s="93"/>
      <c r="B211" s="93"/>
      <c r="C211" s="93"/>
      <c r="D211" s="20"/>
      <c r="E211" s="10"/>
    </row>
    <row r="212" spans="1:5" s="34" customFormat="1" ht="18" customHeight="1">
      <c r="A212" s="254"/>
      <c r="B212" s="255"/>
      <c r="C212" s="255"/>
      <c r="D212" s="255"/>
      <c r="E212" s="255"/>
    </row>
    <row r="213" spans="1:5" s="3" customFormat="1" ht="28.5" customHeight="1">
      <c r="A213" s="13"/>
      <c r="B213" s="13"/>
      <c r="C213" s="13"/>
      <c r="D213" s="17"/>
      <c r="E213" s="230"/>
    </row>
    <row r="214" spans="1:4" s="3" customFormat="1" ht="12.75">
      <c r="A214" s="93"/>
      <c r="B214" s="93"/>
      <c r="C214" s="93"/>
      <c r="D214" s="99"/>
    </row>
    <row r="215" spans="1:5" s="3" customFormat="1" ht="15.75">
      <c r="A215" s="100"/>
      <c r="B215" s="94"/>
      <c r="C215" s="94"/>
      <c r="D215" s="101"/>
      <c r="E215" s="2"/>
    </row>
    <row r="216" spans="1:5" s="3" customFormat="1" ht="12.75">
      <c r="A216" s="94"/>
      <c r="B216" s="94"/>
      <c r="C216" s="94"/>
      <c r="D216" s="101"/>
      <c r="E216" s="2"/>
    </row>
    <row r="217" spans="1:5" s="3" customFormat="1" ht="17.25" customHeight="1">
      <c r="A217" s="94"/>
      <c r="B217" s="94"/>
      <c r="C217" s="94"/>
      <c r="D217" s="101"/>
      <c r="E217" s="2"/>
    </row>
    <row r="218" spans="1:5" s="3" customFormat="1" ht="13.5" customHeight="1">
      <c r="A218" s="94"/>
      <c r="B218" s="94"/>
      <c r="C218" s="94"/>
      <c r="D218" s="101"/>
      <c r="E218" s="2"/>
    </row>
    <row r="219" spans="1:5" s="3" customFormat="1" ht="12.75">
      <c r="A219" s="94"/>
      <c r="B219" s="94"/>
      <c r="C219" s="94"/>
      <c r="D219" s="101"/>
      <c r="E219" s="2"/>
    </row>
    <row r="220" spans="1:4" s="3" customFormat="1" ht="12.75">
      <c r="A220" s="94"/>
      <c r="B220" s="94"/>
      <c r="C220" s="94"/>
      <c r="D220" s="99"/>
    </row>
    <row r="221" spans="1:5" s="3" customFormat="1" ht="12.75">
      <c r="A221" s="94"/>
      <c r="B221" s="94"/>
      <c r="C221" s="94"/>
      <c r="D221" s="101"/>
      <c r="E221" s="2"/>
    </row>
    <row r="222" spans="1:5" s="3" customFormat="1" ht="12.75">
      <c r="A222" s="94"/>
      <c r="B222" s="94"/>
      <c r="C222" s="94"/>
      <c r="D222" s="101"/>
      <c r="E222" s="32"/>
    </row>
    <row r="223" spans="1:5" s="3" customFormat="1" ht="12.75">
      <c r="A223" s="94"/>
      <c r="B223" s="94"/>
      <c r="C223" s="94"/>
      <c r="D223" s="101"/>
      <c r="E223" s="2"/>
    </row>
    <row r="224" spans="1:5" s="3" customFormat="1" ht="22.5" customHeight="1">
      <c r="A224" s="94"/>
      <c r="B224" s="94"/>
      <c r="C224" s="94"/>
      <c r="D224" s="101"/>
      <c r="E224" s="202"/>
    </row>
    <row r="225" spans="1:5" s="3" customFormat="1" ht="22.5" customHeight="1">
      <c r="A225" s="93"/>
      <c r="B225" s="93"/>
      <c r="C225" s="93"/>
      <c r="D225" s="19"/>
      <c r="E225" s="47"/>
    </row>
    <row r="226" spans="1:4" s="3" customFormat="1" ht="12.75">
      <c r="A226" s="93"/>
      <c r="B226" s="93"/>
      <c r="C226" s="93"/>
      <c r="D226" s="99"/>
    </row>
    <row r="227" spans="1:4" s="3" customFormat="1" ht="12.75">
      <c r="A227" s="93"/>
      <c r="B227" s="93"/>
      <c r="C227" s="93"/>
      <c r="D227" s="99"/>
    </row>
    <row r="228" spans="1:4" s="3" customFormat="1" ht="12.75">
      <c r="A228" s="93"/>
      <c r="B228" s="93"/>
      <c r="C228" s="93"/>
      <c r="D228" s="99"/>
    </row>
    <row r="229" spans="1:4" s="3" customFormat="1" ht="12.75">
      <c r="A229" s="93"/>
      <c r="B229" s="93"/>
      <c r="C229" s="93"/>
      <c r="D229" s="99"/>
    </row>
    <row r="230" spans="1:4" s="3" customFormat="1" ht="12.75">
      <c r="A230" s="93"/>
      <c r="B230" s="93"/>
      <c r="C230" s="93"/>
      <c r="D230" s="99"/>
    </row>
    <row r="231" spans="1:4" s="3" customFormat="1" ht="12.75">
      <c r="A231" s="93"/>
      <c r="B231" s="93"/>
      <c r="C231" s="93"/>
      <c r="D231" s="99"/>
    </row>
    <row r="232" spans="1:4" s="3" customFormat="1" ht="12.75">
      <c r="A232" s="93"/>
      <c r="B232" s="93"/>
      <c r="C232" s="93"/>
      <c r="D232" s="99"/>
    </row>
    <row r="233" spans="1:4" s="3" customFormat="1" ht="12.75">
      <c r="A233" s="93"/>
      <c r="B233" s="93"/>
      <c r="C233" s="93"/>
      <c r="D233" s="99"/>
    </row>
    <row r="234" spans="1:4" s="3" customFormat="1" ht="12.75">
      <c r="A234" s="93"/>
      <c r="B234" s="93"/>
      <c r="C234" s="93"/>
      <c r="D234" s="99"/>
    </row>
    <row r="235" spans="1:4" s="3" customFormat="1" ht="12.75">
      <c r="A235" s="93"/>
      <c r="B235" s="93"/>
      <c r="C235" s="93"/>
      <c r="D235" s="99"/>
    </row>
    <row r="236" spans="1:4" s="3" customFormat="1" ht="12.75">
      <c r="A236" s="93"/>
      <c r="B236" s="93"/>
      <c r="C236" s="93"/>
      <c r="D236" s="99"/>
    </row>
    <row r="237" spans="1:4" s="3" customFormat="1" ht="12.75">
      <c r="A237" s="93"/>
      <c r="B237" s="93"/>
      <c r="C237" s="93"/>
      <c r="D237" s="99"/>
    </row>
    <row r="238" spans="1:4" s="3" customFormat="1" ht="12.75">
      <c r="A238" s="93"/>
      <c r="B238" s="93"/>
      <c r="C238" s="93"/>
      <c r="D238" s="99"/>
    </row>
    <row r="239" spans="1:4" s="3" customFormat="1" ht="12.75">
      <c r="A239" s="93"/>
      <c r="B239" s="93"/>
      <c r="C239" s="93"/>
      <c r="D239" s="99"/>
    </row>
    <row r="240" spans="1:4" s="3" customFormat="1" ht="12.75">
      <c r="A240" s="93"/>
      <c r="B240" s="93"/>
      <c r="C240" s="93"/>
      <c r="D240" s="99"/>
    </row>
    <row r="241" spans="1:4" s="3" customFormat="1" ht="12.75">
      <c r="A241" s="93"/>
      <c r="B241" s="93"/>
      <c r="C241" s="93"/>
      <c r="D241" s="99"/>
    </row>
    <row r="242" spans="1:4" s="3" customFormat="1" ht="12.75">
      <c r="A242" s="93"/>
      <c r="B242" s="93"/>
      <c r="C242" s="93"/>
      <c r="D242" s="99"/>
    </row>
    <row r="243" spans="1:4" s="3" customFormat="1" ht="12.75">
      <c r="A243" s="93"/>
      <c r="B243" s="93"/>
      <c r="C243" s="93"/>
      <c r="D243" s="99"/>
    </row>
    <row r="244" spans="1:4" s="3" customFormat="1" ht="12.75">
      <c r="A244" s="93"/>
      <c r="B244" s="93"/>
      <c r="C244" s="93"/>
      <c r="D244" s="99"/>
    </row>
    <row r="245" spans="1:4" s="3" customFormat="1" ht="12.75">
      <c r="A245" s="93"/>
      <c r="B245" s="93"/>
      <c r="C245" s="93"/>
      <c r="D245" s="99"/>
    </row>
    <row r="246" spans="1:4" s="3" customFormat="1" ht="12.75">
      <c r="A246" s="93"/>
      <c r="B246" s="93"/>
      <c r="C246" s="93"/>
      <c r="D246" s="99"/>
    </row>
    <row r="247" spans="1:4" s="3" customFormat="1" ht="12.75">
      <c r="A247" s="93"/>
      <c r="B247" s="93"/>
      <c r="C247" s="93"/>
      <c r="D247" s="99"/>
    </row>
    <row r="248" spans="1:4" s="3" customFormat="1" ht="12.75">
      <c r="A248" s="93"/>
      <c r="B248" s="93"/>
      <c r="C248" s="93"/>
      <c r="D248" s="99"/>
    </row>
    <row r="249" spans="1:4" s="3" customFormat="1" ht="12.75">
      <c r="A249" s="93"/>
      <c r="B249" s="93"/>
      <c r="C249" s="93"/>
      <c r="D249" s="99"/>
    </row>
    <row r="250" spans="1:4" s="3" customFormat="1" ht="12.75">
      <c r="A250" s="93"/>
      <c r="B250" s="93"/>
      <c r="C250" s="93"/>
      <c r="D250" s="99"/>
    </row>
    <row r="251" spans="1:4" s="3" customFormat="1" ht="12.75">
      <c r="A251" s="93"/>
      <c r="B251" s="93"/>
      <c r="C251" s="93"/>
      <c r="D251" s="99"/>
    </row>
    <row r="252" spans="1:4" s="3" customFormat="1" ht="12.75">
      <c r="A252" s="93"/>
      <c r="B252" s="93"/>
      <c r="C252" s="93"/>
      <c r="D252" s="99"/>
    </row>
    <row r="253" spans="1:4" s="3" customFormat="1" ht="12.75">
      <c r="A253" s="93"/>
      <c r="B253" s="93"/>
      <c r="C253" s="93"/>
      <c r="D253" s="99"/>
    </row>
    <row r="254" spans="1:4" s="3" customFormat="1" ht="12.75">
      <c r="A254" s="93"/>
      <c r="B254" s="93"/>
      <c r="C254" s="93"/>
      <c r="D254" s="99"/>
    </row>
    <row r="255" spans="1:4" s="3" customFormat="1" ht="12.75">
      <c r="A255" s="93"/>
      <c r="B255" s="93"/>
      <c r="C255" s="93"/>
      <c r="D255" s="99"/>
    </row>
    <row r="256" spans="1:4" s="3" customFormat="1" ht="12.75">
      <c r="A256" s="93"/>
      <c r="B256" s="93"/>
      <c r="C256" s="93"/>
      <c r="D256" s="99"/>
    </row>
    <row r="257" spans="1:4" s="3" customFormat="1" ht="12.75">
      <c r="A257" s="93"/>
      <c r="B257" s="93"/>
      <c r="C257" s="93"/>
      <c r="D257" s="99"/>
    </row>
    <row r="258" spans="1:4" s="3" customFormat="1" ht="12.75">
      <c r="A258" s="93"/>
      <c r="B258" s="93"/>
      <c r="C258" s="93"/>
      <c r="D258" s="99"/>
    </row>
    <row r="259" spans="1:4" s="3" customFormat="1" ht="12.75">
      <c r="A259" s="93"/>
      <c r="B259" s="93"/>
      <c r="C259" s="93"/>
      <c r="D259" s="99"/>
    </row>
    <row r="260" spans="1:4" s="3" customFormat="1" ht="12.75">
      <c r="A260" s="93"/>
      <c r="B260" s="93"/>
      <c r="C260" s="93"/>
      <c r="D260" s="99"/>
    </row>
    <row r="261" spans="1:4" s="3" customFormat="1" ht="12.75">
      <c r="A261" s="93"/>
      <c r="B261" s="93"/>
      <c r="C261" s="93"/>
      <c r="D261" s="99"/>
    </row>
    <row r="262" spans="1:4" s="3" customFormat="1" ht="12.75">
      <c r="A262" s="93"/>
      <c r="B262" s="93"/>
      <c r="C262" s="93"/>
      <c r="D262" s="99"/>
    </row>
    <row r="263" spans="1:4" s="3" customFormat="1" ht="12.75">
      <c r="A263" s="93"/>
      <c r="B263" s="93"/>
      <c r="C263" s="93"/>
      <c r="D263" s="99"/>
    </row>
    <row r="264" spans="1:4" s="3" customFormat="1" ht="12.75">
      <c r="A264" s="93"/>
      <c r="B264" s="93"/>
      <c r="C264" s="93"/>
      <c r="D264" s="99"/>
    </row>
    <row r="265" spans="1:4" s="3" customFormat="1" ht="12.75">
      <c r="A265" s="93"/>
      <c r="B265" s="93"/>
      <c r="C265" s="93"/>
      <c r="D265" s="99"/>
    </row>
    <row r="266" spans="1:4" s="3" customFormat="1" ht="12.75">
      <c r="A266" s="93"/>
      <c r="B266" s="93"/>
      <c r="C266" s="93"/>
      <c r="D266" s="99"/>
    </row>
    <row r="267" spans="1:4" s="3" customFormat="1" ht="12.75">
      <c r="A267" s="93"/>
      <c r="B267" s="93"/>
      <c r="C267" s="93"/>
      <c r="D267" s="99"/>
    </row>
    <row r="268" spans="1:4" s="3" customFormat="1" ht="12.75">
      <c r="A268" s="93"/>
      <c r="B268" s="93"/>
      <c r="C268" s="93"/>
      <c r="D268" s="99"/>
    </row>
    <row r="269" spans="1:4" s="3" customFormat="1" ht="12.75">
      <c r="A269" s="93"/>
      <c r="B269" s="93"/>
      <c r="C269" s="93"/>
      <c r="D269" s="99"/>
    </row>
    <row r="270" spans="1:4" s="3" customFormat="1" ht="12.75">
      <c r="A270" s="93"/>
      <c r="B270" s="93"/>
      <c r="C270" s="93"/>
      <c r="D270" s="99"/>
    </row>
    <row r="271" spans="1:4" s="3" customFormat="1" ht="12.75">
      <c r="A271" s="93"/>
      <c r="B271" s="93"/>
      <c r="C271" s="93"/>
      <c r="D271" s="99"/>
    </row>
    <row r="272" spans="1:4" s="3" customFormat="1" ht="12.75">
      <c r="A272" s="93"/>
      <c r="B272" s="93"/>
      <c r="C272" s="93"/>
      <c r="D272" s="99"/>
    </row>
    <row r="273" spans="1:4" s="3" customFormat="1" ht="12.75">
      <c r="A273" s="93"/>
      <c r="B273" s="93"/>
      <c r="C273" s="93"/>
      <c r="D273" s="99"/>
    </row>
    <row r="274" spans="1:4" s="3" customFormat="1" ht="12.75">
      <c r="A274" s="93"/>
      <c r="B274" s="93"/>
      <c r="C274" s="93"/>
      <c r="D274" s="99"/>
    </row>
    <row r="275" spans="1:4" s="3" customFormat="1" ht="12.75">
      <c r="A275" s="93"/>
      <c r="B275" s="93"/>
      <c r="C275" s="93"/>
      <c r="D275" s="99"/>
    </row>
    <row r="276" spans="1:4" s="3" customFormat="1" ht="12.75">
      <c r="A276" s="93"/>
      <c r="B276" s="93"/>
      <c r="C276" s="93"/>
      <c r="D276" s="99"/>
    </row>
    <row r="277" spans="1:4" s="3" customFormat="1" ht="12.75">
      <c r="A277" s="93"/>
      <c r="B277" s="93"/>
      <c r="C277" s="93"/>
      <c r="D277" s="99"/>
    </row>
    <row r="278" spans="1:4" s="3" customFormat="1" ht="12.75">
      <c r="A278" s="93"/>
      <c r="B278" s="93"/>
      <c r="C278" s="93"/>
      <c r="D278" s="99"/>
    </row>
    <row r="279" spans="1:4" s="3" customFormat="1" ht="12.75">
      <c r="A279" s="93"/>
      <c r="B279" s="93"/>
      <c r="C279" s="93"/>
      <c r="D279" s="99"/>
    </row>
    <row r="280" spans="1:4" s="3" customFormat="1" ht="12.75">
      <c r="A280" s="93"/>
      <c r="B280" s="93"/>
      <c r="C280" s="93"/>
      <c r="D280" s="99"/>
    </row>
    <row r="281" spans="1:4" s="3" customFormat="1" ht="12.75">
      <c r="A281" s="93"/>
      <c r="B281" s="93"/>
      <c r="C281" s="93"/>
      <c r="D281" s="99"/>
    </row>
    <row r="282" spans="1:4" s="3" customFormat="1" ht="12.75">
      <c r="A282" s="93"/>
      <c r="B282" s="93"/>
      <c r="C282" s="93"/>
      <c r="D282" s="99"/>
    </row>
    <row r="283" spans="1:4" s="3" customFormat="1" ht="12.75">
      <c r="A283" s="93"/>
      <c r="B283" s="93"/>
      <c r="C283" s="93"/>
      <c r="D283" s="99"/>
    </row>
    <row r="284" spans="1:4" s="3" customFormat="1" ht="12.75">
      <c r="A284" s="93"/>
      <c r="B284" s="93"/>
      <c r="C284" s="93"/>
      <c r="D284" s="99"/>
    </row>
    <row r="285" spans="1:4" s="3" customFormat="1" ht="12.75">
      <c r="A285" s="93"/>
      <c r="B285" s="93"/>
      <c r="C285" s="93"/>
      <c r="D285" s="99"/>
    </row>
    <row r="286" spans="1:4" s="3" customFormat="1" ht="12.75">
      <c r="A286" s="93"/>
      <c r="B286" s="93"/>
      <c r="C286" s="93"/>
      <c r="D286" s="99"/>
    </row>
    <row r="287" spans="1:4" s="3" customFormat="1" ht="12.75">
      <c r="A287" s="93"/>
      <c r="B287" s="93"/>
      <c r="C287" s="93"/>
      <c r="D287" s="99"/>
    </row>
    <row r="288" spans="1:4" s="3" customFormat="1" ht="12.75">
      <c r="A288" s="93"/>
      <c r="B288" s="93"/>
      <c r="C288" s="93"/>
      <c r="D288" s="99"/>
    </row>
    <row r="289" spans="1:4" s="3" customFormat="1" ht="12.75">
      <c r="A289" s="93"/>
      <c r="B289" s="93"/>
      <c r="C289" s="93"/>
      <c r="D289" s="99"/>
    </row>
    <row r="290" spans="1:4" s="3" customFormat="1" ht="12.75">
      <c r="A290" s="93"/>
      <c r="B290" s="93"/>
      <c r="C290" s="93"/>
      <c r="D290" s="99"/>
    </row>
    <row r="291" spans="1:4" s="3" customFormat="1" ht="12.75">
      <c r="A291" s="93"/>
      <c r="B291" s="93"/>
      <c r="C291" s="93"/>
      <c r="D291" s="99"/>
    </row>
    <row r="292" spans="1:4" s="3" customFormat="1" ht="12.75">
      <c r="A292" s="93"/>
      <c r="B292" s="93"/>
      <c r="C292" s="93"/>
      <c r="D292" s="99"/>
    </row>
    <row r="293" spans="1:4" s="3" customFormat="1" ht="12.75">
      <c r="A293" s="93"/>
      <c r="B293" s="93"/>
      <c r="C293" s="93"/>
      <c r="D293" s="99"/>
    </row>
    <row r="294" spans="1:4" s="3" customFormat="1" ht="12.75">
      <c r="A294" s="93"/>
      <c r="B294" s="93"/>
      <c r="C294" s="93"/>
      <c r="D294" s="99"/>
    </row>
    <row r="295" spans="1:4" s="3" customFormat="1" ht="12.75">
      <c r="A295" s="93"/>
      <c r="B295" s="93"/>
      <c r="C295" s="93"/>
      <c r="D295" s="99"/>
    </row>
    <row r="296" spans="1:4" s="3" customFormat="1" ht="12.75">
      <c r="A296" s="93"/>
      <c r="B296" s="93"/>
      <c r="C296" s="93"/>
      <c r="D296" s="99"/>
    </row>
    <row r="297" spans="1:4" s="3" customFormat="1" ht="12.75">
      <c r="A297" s="93"/>
      <c r="B297" s="93"/>
      <c r="C297" s="93"/>
      <c r="D297" s="99"/>
    </row>
    <row r="298" spans="1:4" s="3" customFormat="1" ht="12.75">
      <c r="A298" s="93"/>
      <c r="B298" s="93"/>
      <c r="C298" s="93"/>
      <c r="D298" s="99"/>
    </row>
    <row r="299" spans="1:4" s="3" customFormat="1" ht="12.75">
      <c r="A299" s="93"/>
      <c r="B299" s="93"/>
      <c r="C299" s="93"/>
      <c r="D299" s="99"/>
    </row>
    <row r="300" spans="1:4" s="3" customFormat="1" ht="12.75">
      <c r="A300" s="93"/>
      <c r="B300" s="93"/>
      <c r="C300" s="93"/>
      <c r="D300" s="99"/>
    </row>
    <row r="301" spans="1:4" s="3" customFormat="1" ht="12.75">
      <c r="A301" s="93"/>
      <c r="B301" s="93"/>
      <c r="C301" s="93"/>
      <c r="D301" s="99"/>
    </row>
    <row r="302" spans="1:4" s="3" customFormat="1" ht="12.75">
      <c r="A302" s="93"/>
      <c r="B302" s="93"/>
      <c r="C302" s="93"/>
      <c r="D302" s="99"/>
    </row>
    <row r="303" spans="1:4" s="3" customFormat="1" ht="12.75">
      <c r="A303" s="93"/>
      <c r="B303" s="93"/>
      <c r="C303" s="93"/>
      <c r="D303" s="99"/>
    </row>
    <row r="304" spans="1:4" s="3" customFormat="1" ht="12.75">
      <c r="A304" s="93"/>
      <c r="B304" s="93"/>
      <c r="C304" s="93"/>
      <c r="D304" s="99"/>
    </row>
    <row r="305" spans="1:4" s="3" customFormat="1" ht="12.75">
      <c r="A305" s="93"/>
      <c r="B305" s="93"/>
      <c r="C305" s="93"/>
      <c r="D305" s="99"/>
    </row>
    <row r="306" spans="1:4" s="3" customFormat="1" ht="12.75">
      <c r="A306" s="93"/>
      <c r="B306" s="93"/>
      <c r="C306" s="93"/>
      <c r="D306" s="99"/>
    </row>
    <row r="307" spans="1:4" s="3" customFormat="1" ht="12.75">
      <c r="A307" s="93"/>
      <c r="B307" s="93"/>
      <c r="C307" s="93"/>
      <c r="D307" s="99"/>
    </row>
    <row r="308" spans="1:4" s="3" customFormat="1" ht="12.75">
      <c r="A308" s="93"/>
      <c r="B308" s="93"/>
      <c r="C308" s="93"/>
      <c r="D308" s="99"/>
    </row>
    <row r="309" spans="1:4" s="3" customFormat="1" ht="12.75">
      <c r="A309" s="93"/>
      <c r="B309" s="93"/>
      <c r="C309" s="93"/>
      <c r="D309" s="99"/>
    </row>
    <row r="310" spans="1:4" s="3" customFormat="1" ht="12.75">
      <c r="A310" s="93"/>
      <c r="B310" s="93"/>
      <c r="C310" s="93"/>
      <c r="D310" s="99"/>
    </row>
    <row r="311" spans="1:4" s="3" customFormat="1" ht="12.75">
      <c r="A311" s="93"/>
      <c r="B311" s="93"/>
      <c r="C311" s="93"/>
      <c r="D311" s="99"/>
    </row>
    <row r="312" spans="1:4" s="3" customFormat="1" ht="12.75">
      <c r="A312" s="93"/>
      <c r="B312" s="93"/>
      <c r="C312" s="93"/>
      <c r="D312" s="99"/>
    </row>
    <row r="313" spans="1:4" s="3" customFormat="1" ht="12.75">
      <c r="A313" s="93"/>
      <c r="B313" s="93"/>
      <c r="C313" s="93"/>
      <c r="D313" s="99"/>
    </row>
    <row r="314" spans="1:4" s="3" customFormat="1" ht="12.75">
      <c r="A314" s="93"/>
      <c r="B314" s="93"/>
      <c r="C314" s="93"/>
      <c r="D314" s="99"/>
    </row>
    <row r="315" spans="1:4" s="3" customFormat="1" ht="12.75">
      <c r="A315" s="93"/>
      <c r="B315" s="93"/>
      <c r="C315" s="93"/>
      <c r="D315" s="99"/>
    </row>
    <row r="316" spans="1:4" s="3" customFormat="1" ht="12.75">
      <c r="A316" s="93"/>
      <c r="B316" s="93"/>
      <c r="C316" s="93"/>
      <c r="D316" s="99"/>
    </row>
    <row r="317" spans="1:4" s="3" customFormat="1" ht="12.75">
      <c r="A317" s="93"/>
      <c r="B317" s="93"/>
      <c r="C317" s="93"/>
      <c r="D317" s="99"/>
    </row>
    <row r="318" spans="1:4" s="3" customFormat="1" ht="12.75">
      <c r="A318" s="93"/>
      <c r="B318" s="93"/>
      <c r="C318" s="93"/>
      <c r="D318" s="99"/>
    </row>
    <row r="319" spans="1:4" s="3" customFormat="1" ht="12.75">
      <c r="A319" s="93"/>
      <c r="B319" s="93"/>
      <c r="C319" s="93"/>
      <c r="D319" s="99"/>
    </row>
    <row r="320" spans="1:4" s="3" customFormat="1" ht="12.75">
      <c r="A320" s="93"/>
      <c r="B320" s="93"/>
      <c r="C320" s="93"/>
      <c r="D320" s="99"/>
    </row>
    <row r="321" spans="1:4" s="3" customFormat="1" ht="12.75">
      <c r="A321" s="93"/>
      <c r="B321" s="93"/>
      <c r="C321" s="93"/>
      <c r="D321" s="99"/>
    </row>
    <row r="322" spans="1:4" s="3" customFormat="1" ht="12.75">
      <c r="A322" s="93"/>
      <c r="B322" s="93"/>
      <c r="C322" s="93"/>
      <c r="D322" s="99"/>
    </row>
    <row r="323" spans="1:4" s="3" customFormat="1" ht="12.75">
      <c r="A323" s="93"/>
      <c r="B323" s="93"/>
      <c r="C323" s="93"/>
      <c r="D323" s="99"/>
    </row>
    <row r="324" spans="1:4" s="3" customFormat="1" ht="12.75">
      <c r="A324" s="93"/>
      <c r="B324" s="93"/>
      <c r="C324" s="93"/>
      <c r="D324" s="99"/>
    </row>
    <row r="325" spans="1:4" s="3" customFormat="1" ht="12.75">
      <c r="A325" s="93"/>
      <c r="B325" s="93"/>
      <c r="C325" s="93"/>
      <c r="D325" s="99"/>
    </row>
    <row r="326" spans="1:4" s="3" customFormat="1" ht="12.75">
      <c r="A326" s="93"/>
      <c r="B326" s="93"/>
      <c r="C326" s="93"/>
      <c r="D326" s="99"/>
    </row>
    <row r="327" spans="1:4" s="3" customFormat="1" ht="12.75">
      <c r="A327" s="93"/>
      <c r="B327" s="93"/>
      <c r="C327" s="93"/>
      <c r="D327" s="99"/>
    </row>
    <row r="328" spans="1:4" s="3" customFormat="1" ht="12.75">
      <c r="A328" s="93"/>
      <c r="B328" s="93"/>
      <c r="C328" s="93"/>
      <c r="D328" s="99"/>
    </row>
    <row r="329" spans="1:4" s="3" customFormat="1" ht="12.75">
      <c r="A329" s="93"/>
      <c r="B329" s="93"/>
      <c r="C329" s="93"/>
      <c r="D329" s="99"/>
    </row>
    <row r="330" spans="1:4" s="3" customFormat="1" ht="12.75">
      <c r="A330" s="93"/>
      <c r="B330" s="93"/>
      <c r="C330" s="93"/>
      <c r="D330" s="99"/>
    </row>
    <row r="331" spans="1:4" s="3" customFormat="1" ht="12.75">
      <c r="A331" s="93"/>
      <c r="B331" s="93"/>
      <c r="C331" s="93"/>
      <c r="D331" s="99"/>
    </row>
    <row r="332" spans="1:4" s="3" customFormat="1" ht="12.75">
      <c r="A332" s="93"/>
      <c r="B332" s="93"/>
      <c r="C332" s="93"/>
      <c r="D332" s="99"/>
    </row>
    <row r="333" spans="1:4" s="3" customFormat="1" ht="12.75">
      <c r="A333" s="93"/>
      <c r="B333" s="93"/>
      <c r="C333" s="93"/>
      <c r="D333" s="99"/>
    </row>
    <row r="334" spans="1:4" s="3" customFormat="1" ht="12.75">
      <c r="A334" s="93"/>
      <c r="B334" s="93"/>
      <c r="C334" s="93"/>
      <c r="D334" s="99"/>
    </row>
    <row r="335" spans="1:4" s="3" customFormat="1" ht="12.75">
      <c r="A335" s="93"/>
      <c r="B335" s="93"/>
      <c r="C335" s="93"/>
      <c r="D335" s="99"/>
    </row>
    <row r="336" spans="1:4" s="3" customFormat="1" ht="12.75">
      <c r="A336" s="93"/>
      <c r="B336" s="93"/>
      <c r="C336" s="93"/>
      <c r="D336" s="99"/>
    </row>
    <row r="337" spans="1:4" s="3" customFormat="1" ht="12.75">
      <c r="A337" s="93"/>
      <c r="B337" s="93"/>
      <c r="C337" s="93"/>
      <c r="D337" s="99"/>
    </row>
    <row r="338" spans="1:4" s="3" customFormat="1" ht="12.75">
      <c r="A338" s="93"/>
      <c r="B338" s="93"/>
      <c r="C338" s="93"/>
      <c r="D338" s="99"/>
    </row>
    <row r="339" spans="1:4" s="3" customFormat="1" ht="12.75">
      <c r="A339" s="93"/>
      <c r="B339" s="93"/>
      <c r="C339" s="93"/>
      <c r="D339" s="99"/>
    </row>
    <row r="340" spans="1:4" s="3" customFormat="1" ht="12.75">
      <c r="A340" s="93"/>
      <c r="B340" s="93"/>
      <c r="C340" s="93"/>
      <c r="D340" s="99"/>
    </row>
    <row r="341" spans="1:4" s="3" customFormat="1" ht="12.75">
      <c r="A341" s="93"/>
      <c r="B341" s="93"/>
      <c r="C341" s="93"/>
      <c r="D341" s="99"/>
    </row>
    <row r="342" spans="1:4" s="3" customFormat="1" ht="12.75">
      <c r="A342" s="93"/>
      <c r="B342" s="93"/>
      <c r="C342" s="93"/>
      <c r="D342" s="99"/>
    </row>
    <row r="343" spans="1:4" s="3" customFormat="1" ht="12.75">
      <c r="A343" s="93"/>
      <c r="B343" s="93"/>
      <c r="C343" s="93"/>
      <c r="D343" s="99"/>
    </row>
    <row r="344" spans="1:4" s="3" customFormat="1" ht="12.75">
      <c r="A344" s="93"/>
      <c r="B344" s="93"/>
      <c r="C344" s="93"/>
      <c r="D344" s="99"/>
    </row>
    <row r="345" spans="1:4" s="3" customFormat="1" ht="12.75">
      <c r="A345" s="93"/>
      <c r="B345" s="93"/>
      <c r="C345" s="93"/>
      <c r="D345" s="99"/>
    </row>
    <row r="346" spans="1:4" s="3" customFormat="1" ht="12.75">
      <c r="A346" s="93"/>
      <c r="B346" s="93"/>
      <c r="C346" s="93"/>
      <c r="D346" s="99"/>
    </row>
    <row r="347" spans="1:4" s="3" customFormat="1" ht="12.75">
      <c r="A347" s="93"/>
      <c r="B347" s="93"/>
      <c r="C347" s="93"/>
      <c r="D347" s="99"/>
    </row>
    <row r="348" spans="1:4" s="3" customFormat="1" ht="12.75">
      <c r="A348" s="93"/>
      <c r="B348" s="93"/>
      <c r="C348" s="93"/>
      <c r="D348" s="99"/>
    </row>
    <row r="349" spans="1:4" s="3" customFormat="1" ht="12.75">
      <c r="A349" s="93"/>
      <c r="B349" s="93"/>
      <c r="C349" s="93"/>
      <c r="D349" s="99"/>
    </row>
    <row r="350" spans="1:4" s="3" customFormat="1" ht="12.75">
      <c r="A350" s="93"/>
      <c r="B350" s="93"/>
      <c r="C350" s="93"/>
      <c r="D350" s="99"/>
    </row>
    <row r="351" spans="1:4" s="3" customFormat="1" ht="12.75">
      <c r="A351" s="93"/>
      <c r="B351" s="93"/>
      <c r="C351" s="93"/>
      <c r="D351" s="99"/>
    </row>
    <row r="352" spans="1:4" s="3" customFormat="1" ht="12.75">
      <c r="A352" s="93"/>
      <c r="B352" s="93"/>
      <c r="C352" s="93"/>
      <c r="D352" s="99"/>
    </row>
    <row r="353" spans="1:4" s="3" customFormat="1" ht="12.75">
      <c r="A353" s="93"/>
      <c r="B353" s="93"/>
      <c r="C353" s="93"/>
      <c r="D353" s="99"/>
    </row>
    <row r="354" spans="1:4" s="3" customFormat="1" ht="12.75">
      <c r="A354" s="93"/>
      <c r="B354" s="93"/>
      <c r="C354" s="93"/>
      <c r="D354" s="99"/>
    </row>
    <row r="355" spans="1:4" s="3" customFormat="1" ht="12.75">
      <c r="A355" s="93"/>
      <c r="B355" s="93"/>
      <c r="C355" s="93"/>
      <c r="D355" s="99"/>
    </row>
    <row r="356" spans="1:4" s="3" customFormat="1" ht="12.75">
      <c r="A356" s="93"/>
      <c r="B356" s="93"/>
      <c r="C356" s="93"/>
      <c r="D356" s="99"/>
    </row>
    <row r="357" spans="1:4" s="3" customFormat="1" ht="12.75">
      <c r="A357" s="93"/>
      <c r="B357" s="93"/>
      <c r="C357" s="93"/>
      <c r="D357" s="99"/>
    </row>
    <row r="358" spans="1:4" s="3" customFormat="1" ht="12.75">
      <c r="A358" s="93"/>
      <c r="B358" s="93"/>
      <c r="C358" s="93"/>
      <c r="D358" s="99"/>
    </row>
    <row r="359" spans="1:4" s="3" customFormat="1" ht="12.75">
      <c r="A359" s="93"/>
      <c r="B359" s="93"/>
      <c r="C359" s="93"/>
      <c r="D359" s="99"/>
    </row>
    <row r="360" spans="1:4" s="3" customFormat="1" ht="12.75">
      <c r="A360" s="93"/>
      <c r="B360" s="93"/>
      <c r="C360" s="93"/>
      <c r="D360" s="99"/>
    </row>
    <row r="361" spans="1:4" s="3" customFormat="1" ht="12.75">
      <c r="A361" s="93"/>
      <c r="B361" s="93"/>
      <c r="C361" s="93"/>
      <c r="D361" s="99"/>
    </row>
    <row r="362" spans="1:4" s="3" customFormat="1" ht="12.75">
      <c r="A362" s="93"/>
      <c r="B362" s="93"/>
      <c r="C362" s="93"/>
      <c r="D362" s="99"/>
    </row>
    <row r="363" spans="1:4" s="3" customFormat="1" ht="12.75">
      <c r="A363" s="93"/>
      <c r="B363" s="93"/>
      <c r="C363" s="93"/>
      <c r="D363" s="99"/>
    </row>
    <row r="364" spans="1:4" s="3" customFormat="1" ht="12.75">
      <c r="A364" s="93"/>
      <c r="B364" s="93"/>
      <c r="C364" s="93"/>
      <c r="D364" s="99"/>
    </row>
    <row r="365" spans="1:4" s="3" customFormat="1" ht="12.75">
      <c r="A365" s="93"/>
      <c r="B365" s="93"/>
      <c r="C365" s="93"/>
      <c r="D365" s="99"/>
    </row>
    <row r="366" spans="1:4" s="3" customFormat="1" ht="12.75">
      <c r="A366" s="93"/>
      <c r="B366" s="93"/>
      <c r="C366" s="93"/>
      <c r="D366" s="99"/>
    </row>
    <row r="367" spans="1:4" s="3" customFormat="1" ht="12.75">
      <c r="A367" s="93"/>
      <c r="B367" s="93"/>
      <c r="C367" s="93"/>
      <c r="D367" s="99"/>
    </row>
    <row r="368" spans="1:4" s="3" customFormat="1" ht="12.75">
      <c r="A368" s="93"/>
      <c r="B368" s="93"/>
      <c r="C368" s="93"/>
      <c r="D368" s="99"/>
    </row>
    <row r="369" spans="1:4" s="3" customFormat="1" ht="12.75">
      <c r="A369" s="93"/>
      <c r="B369" s="93"/>
      <c r="C369" s="93"/>
      <c r="D369" s="99"/>
    </row>
    <row r="370" spans="1:4" s="3" customFormat="1" ht="12.75">
      <c r="A370" s="93"/>
      <c r="B370" s="93"/>
      <c r="C370" s="93"/>
      <c r="D370" s="99"/>
    </row>
    <row r="371" spans="1:4" s="3" customFormat="1" ht="12.75">
      <c r="A371" s="93"/>
      <c r="B371" s="93"/>
      <c r="C371" s="93"/>
      <c r="D371" s="99"/>
    </row>
    <row r="372" spans="1:4" s="3" customFormat="1" ht="12.75">
      <c r="A372" s="93"/>
      <c r="B372" s="93"/>
      <c r="C372" s="93"/>
      <c r="D372" s="99"/>
    </row>
    <row r="373" spans="1:4" s="3" customFormat="1" ht="12.75">
      <c r="A373" s="93"/>
      <c r="B373" s="93"/>
      <c r="C373" s="93"/>
      <c r="D373" s="99"/>
    </row>
    <row r="374" spans="1:4" s="3" customFormat="1" ht="12.75">
      <c r="A374" s="93"/>
      <c r="B374" s="93"/>
      <c r="C374" s="93"/>
      <c r="D374" s="99"/>
    </row>
    <row r="375" spans="1:4" s="3" customFormat="1" ht="12.75">
      <c r="A375" s="93"/>
      <c r="B375" s="93"/>
      <c r="C375" s="93"/>
      <c r="D375" s="99"/>
    </row>
    <row r="376" spans="1:4" s="3" customFormat="1" ht="12.75">
      <c r="A376" s="93"/>
      <c r="B376" s="93"/>
      <c r="C376" s="93"/>
      <c r="D376" s="99"/>
    </row>
    <row r="377" spans="1:4" s="3" customFormat="1" ht="12.75">
      <c r="A377" s="93"/>
      <c r="B377" s="93"/>
      <c r="C377" s="93"/>
      <c r="D377" s="99"/>
    </row>
    <row r="378" spans="1:4" s="3" customFormat="1" ht="12.75">
      <c r="A378" s="93"/>
      <c r="B378" s="93"/>
      <c r="C378" s="93"/>
      <c r="D378" s="99"/>
    </row>
    <row r="379" spans="1:4" s="3" customFormat="1" ht="12.75">
      <c r="A379" s="93"/>
      <c r="B379" s="93"/>
      <c r="C379" s="93"/>
      <c r="D379" s="99"/>
    </row>
    <row r="380" spans="1:4" s="3" customFormat="1" ht="12.75">
      <c r="A380" s="93"/>
      <c r="B380" s="93"/>
      <c r="C380" s="93"/>
      <c r="D380" s="99"/>
    </row>
    <row r="381" spans="1:4" s="3" customFormat="1" ht="12.75">
      <c r="A381" s="93"/>
      <c r="B381" s="93"/>
      <c r="C381" s="93"/>
      <c r="D381" s="99"/>
    </row>
    <row r="382" spans="1:4" s="3" customFormat="1" ht="12.75">
      <c r="A382" s="93"/>
      <c r="B382" s="93"/>
      <c r="C382" s="93"/>
      <c r="D382" s="99"/>
    </row>
    <row r="383" spans="1:4" s="3" customFormat="1" ht="12.75">
      <c r="A383" s="93"/>
      <c r="B383" s="93"/>
      <c r="C383" s="93"/>
      <c r="D383" s="99"/>
    </row>
    <row r="384" spans="1:4" s="3" customFormat="1" ht="12.75">
      <c r="A384" s="93"/>
      <c r="B384" s="93"/>
      <c r="C384" s="93"/>
      <c r="D384" s="99"/>
    </row>
    <row r="385" spans="1:4" s="3" customFormat="1" ht="12.75">
      <c r="A385" s="93"/>
      <c r="B385" s="93"/>
      <c r="C385" s="93"/>
      <c r="D385" s="99"/>
    </row>
    <row r="386" spans="1:4" s="3" customFormat="1" ht="12.75">
      <c r="A386" s="93"/>
      <c r="B386" s="93"/>
      <c r="C386" s="93"/>
      <c r="D386" s="99"/>
    </row>
    <row r="387" spans="1:4" s="3" customFormat="1" ht="12.75">
      <c r="A387" s="93"/>
      <c r="B387" s="93"/>
      <c r="C387" s="93"/>
      <c r="D387" s="99"/>
    </row>
    <row r="388" spans="1:4" s="3" customFormat="1" ht="12.75">
      <c r="A388" s="93"/>
      <c r="B388" s="93"/>
      <c r="C388" s="93"/>
      <c r="D388" s="99"/>
    </row>
    <row r="389" spans="1:4" s="3" customFormat="1" ht="12.75">
      <c r="A389" s="93"/>
      <c r="B389" s="93"/>
      <c r="C389" s="93"/>
      <c r="D389" s="99"/>
    </row>
    <row r="390" spans="1:4" s="3" customFormat="1" ht="12.75">
      <c r="A390" s="93"/>
      <c r="B390" s="93"/>
      <c r="C390" s="93"/>
      <c r="D390" s="99"/>
    </row>
    <row r="391" spans="1:4" s="3" customFormat="1" ht="12.75">
      <c r="A391" s="93"/>
      <c r="B391" s="93"/>
      <c r="C391" s="93"/>
      <c r="D391" s="99"/>
    </row>
    <row r="392" spans="1:4" s="3" customFormat="1" ht="12.75">
      <c r="A392" s="93"/>
      <c r="B392" s="93"/>
      <c r="C392" s="93"/>
      <c r="D392" s="99"/>
    </row>
    <row r="393" spans="1:4" s="3" customFormat="1" ht="12.75">
      <c r="A393" s="93"/>
      <c r="B393" s="93"/>
      <c r="C393" s="93"/>
      <c r="D393" s="99"/>
    </row>
    <row r="394" spans="1:4" s="3" customFormat="1" ht="12.75">
      <c r="A394" s="93"/>
      <c r="B394" s="93"/>
      <c r="C394" s="93"/>
      <c r="D394" s="99"/>
    </row>
    <row r="395" spans="1:4" s="3" customFormat="1" ht="12.75">
      <c r="A395" s="93"/>
      <c r="B395" s="93"/>
      <c r="C395" s="93"/>
      <c r="D395" s="99"/>
    </row>
    <row r="396" spans="1:4" s="3" customFormat="1" ht="12.75">
      <c r="A396" s="93"/>
      <c r="B396" s="93"/>
      <c r="C396" s="93"/>
      <c r="D396" s="99"/>
    </row>
    <row r="397" spans="1:4" s="3" customFormat="1" ht="12.75">
      <c r="A397" s="93"/>
      <c r="B397" s="93"/>
      <c r="C397" s="93"/>
      <c r="D397" s="99"/>
    </row>
    <row r="398" spans="1:4" s="3" customFormat="1" ht="12.75">
      <c r="A398" s="93"/>
      <c r="B398" s="93"/>
      <c r="C398" s="93"/>
      <c r="D398" s="99"/>
    </row>
    <row r="399" spans="1:4" s="3" customFormat="1" ht="12.75">
      <c r="A399" s="93"/>
      <c r="B399" s="93"/>
      <c r="C399" s="93"/>
      <c r="D399" s="99"/>
    </row>
    <row r="400" spans="1:4" s="3" customFormat="1" ht="12.75">
      <c r="A400" s="93"/>
      <c r="B400" s="93"/>
      <c r="C400" s="93"/>
      <c r="D400" s="99"/>
    </row>
    <row r="401" spans="1:4" s="3" customFormat="1" ht="12.75">
      <c r="A401" s="93"/>
      <c r="B401" s="93"/>
      <c r="C401" s="93"/>
      <c r="D401" s="99"/>
    </row>
    <row r="402" spans="1:4" s="3" customFormat="1" ht="12.75">
      <c r="A402" s="93"/>
      <c r="B402" s="93"/>
      <c r="C402" s="93"/>
      <c r="D402" s="99"/>
    </row>
    <row r="403" spans="1:4" s="3" customFormat="1" ht="12.75">
      <c r="A403" s="93"/>
      <c r="B403" s="93"/>
      <c r="C403" s="93"/>
      <c r="D403" s="99"/>
    </row>
    <row r="404" spans="1:4" s="3" customFormat="1" ht="12.75">
      <c r="A404" s="93"/>
      <c r="B404" s="93"/>
      <c r="C404" s="93"/>
      <c r="D404" s="99"/>
    </row>
    <row r="405" spans="1:4" s="3" customFormat="1" ht="12.75">
      <c r="A405" s="93"/>
      <c r="B405" s="93"/>
      <c r="C405" s="93"/>
      <c r="D405" s="99"/>
    </row>
    <row r="406" spans="1:4" s="3" customFormat="1" ht="12.75">
      <c r="A406" s="93"/>
      <c r="B406" s="93"/>
      <c r="C406" s="93"/>
      <c r="D406" s="99"/>
    </row>
    <row r="407" spans="1:4" s="3" customFormat="1" ht="12.75">
      <c r="A407" s="93"/>
      <c r="B407" s="93"/>
      <c r="C407" s="93"/>
      <c r="D407" s="99"/>
    </row>
    <row r="408" spans="1:4" s="3" customFormat="1" ht="12.75">
      <c r="A408" s="93"/>
      <c r="B408" s="93"/>
      <c r="C408" s="93"/>
      <c r="D408" s="99"/>
    </row>
    <row r="409" spans="1:4" s="3" customFormat="1" ht="12.75">
      <c r="A409" s="93"/>
      <c r="B409" s="93"/>
      <c r="C409" s="93"/>
      <c r="D409" s="99"/>
    </row>
    <row r="410" spans="1:4" s="3" customFormat="1" ht="12.75">
      <c r="A410" s="93"/>
      <c r="B410" s="93"/>
      <c r="C410" s="93"/>
      <c r="D410" s="99"/>
    </row>
    <row r="411" spans="1:4" s="3" customFormat="1" ht="12.75">
      <c r="A411" s="93"/>
      <c r="B411" s="93"/>
      <c r="C411" s="93"/>
      <c r="D411" s="99"/>
    </row>
    <row r="412" spans="1:4" s="3" customFormat="1" ht="12.75">
      <c r="A412" s="93"/>
      <c r="B412" s="93"/>
      <c r="C412" s="93"/>
      <c r="D412" s="99"/>
    </row>
    <row r="413" spans="1:4" s="3" customFormat="1" ht="12.75">
      <c r="A413" s="93"/>
      <c r="B413" s="93"/>
      <c r="C413" s="93"/>
      <c r="D413" s="99"/>
    </row>
    <row r="414" spans="1:4" s="3" customFormat="1" ht="12.75">
      <c r="A414" s="93"/>
      <c r="B414" s="93"/>
      <c r="C414" s="93"/>
      <c r="D414" s="99"/>
    </row>
    <row r="415" spans="1:4" s="3" customFormat="1" ht="12.75">
      <c r="A415" s="93"/>
      <c r="B415" s="93"/>
      <c r="C415" s="93"/>
      <c r="D415" s="99"/>
    </row>
    <row r="416" spans="1:4" s="3" customFormat="1" ht="12.75">
      <c r="A416" s="93"/>
      <c r="B416" s="93"/>
      <c r="C416" s="93"/>
      <c r="D416" s="99"/>
    </row>
    <row r="417" spans="1:4" s="3" customFormat="1" ht="12.75">
      <c r="A417" s="93"/>
      <c r="B417" s="93"/>
      <c r="C417" s="93"/>
      <c r="D417" s="99"/>
    </row>
    <row r="418" spans="1:4" s="3" customFormat="1" ht="12.75">
      <c r="A418" s="93"/>
      <c r="B418" s="93"/>
      <c r="C418" s="93"/>
      <c r="D418" s="99"/>
    </row>
    <row r="419" spans="1:4" s="3" customFormat="1" ht="12.75">
      <c r="A419" s="93"/>
      <c r="B419" s="93"/>
      <c r="C419" s="93"/>
      <c r="D419" s="99"/>
    </row>
    <row r="420" spans="1:4" s="3" customFormat="1" ht="12.75">
      <c r="A420" s="93"/>
      <c r="B420" s="93"/>
      <c r="C420" s="93"/>
      <c r="D420" s="99"/>
    </row>
    <row r="421" spans="1:4" s="3" customFormat="1" ht="12.75">
      <c r="A421" s="93"/>
      <c r="B421" s="93"/>
      <c r="C421" s="93"/>
      <c r="D421" s="99"/>
    </row>
    <row r="422" spans="1:4" s="3" customFormat="1" ht="12.75">
      <c r="A422" s="93"/>
      <c r="B422" s="93"/>
      <c r="C422" s="93"/>
      <c r="D422" s="99"/>
    </row>
    <row r="423" spans="1:4" s="3" customFormat="1" ht="12.75">
      <c r="A423" s="93"/>
      <c r="B423" s="93"/>
      <c r="C423" s="93"/>
      <c r="D423" s="99"/>
    </row>
    <row r="424" spans="1:4" s="3" customFormat="1" ht="12.75">
      <c r="A424" s="93"/>
      <c r="B424" s="93"/>
      <c r="C424" s="93"/>
      <c r="D424" s="99"/>
    </row>
    <row r="425" spans="1:4" s="3" customFormat="1" ht="12.75">
      <c r="A425" s="93"/>
      <c r="B425" s="93"/>
      <c r="C425" s="93"/>
      <c r="D425" s="99"/>
    </row>
    <row r="426" spans="1:4" s="3" customFormat="1" ht="12.75">
      <c r="A426" s="93"/>
      <c r="B426" s="93"/>
      <c r="C426" s="93"/>
      <c r="D426" s="99"/>
    </row>
    <row r="427" spans="1:4" s="3" customFormat="1" ht="12.75">
      <c r="A427" s="93"/>
      <c r="B427" s="93"/>
      <c r="C427" s="93"/>
      <c r="D427" s="99"/>
    </row>
    <row r="428" spans="1:4" s="3" customFormat="1" ht="12.75">
      <c r="A428" s="93"/>
      <c r="B428" s="93"/>
      <c r="C428" s="93"/>
      <c r="D428" s="99"/>
    </row>
    <row r="429" spans="1:4" s="3" customFormat="1" ht="12.75">
      <c r="A429" s="93"/>
      <c r="B429" s="93"/>
      <c r="C429" s="93"/>
      <c r="D429" s="99"/>
    </row>
    <row r="430" spans="1:4" s="3" customFormat="1" ht="12.75">
      <c r="A430" s="93"/>
      <c r="B430" s="93"/>
      <c r="C430" s="93"/>
      <c r="D430" s="99"/>
    </row>
    <row r="431" spans="1:4" s="3" customFormat="1" ht="12.75">
      <c r="A431" s="93"/>
      <c r="B431" s="93"/>
      <c r="C431" s="93"/>
      <c r="D431" s="99"/>
    </row>
    <row r="432" spans="1:4" s="3" customFormat="1" ht="12.75">
      <c r="A432" s="93"/>
      <c r="B432" s="93"/>
      <c r="C432" s="93"/>
      <c r="D432" s="99"/>
    </row>
    <row r="433" spans="1:4" s="3" customFormat="1" ht="12.75">
      <c r="A433" s="93"/>
      <c r="B433" s="93"/>
      <c r="C433" s="93"/>
      <c r="D433" s="99"/>
    </row>
    <row r="434" spans="1:4" s="3" customFormat="1" ht="12.75">
      <c r="A434" s="93"/>
      <c r="B434" s="93"/>
      <c r="C434" s="93"/>
      <c r="D434" s="99"/>
    </row>
    <row r="435" spans="1:4" s="3" customFormat="1" ht="12.75">
      <c r="A435" s="93"/>
      <c r="B435" s="93"/>
      <c r="C435" s="93"/>
      <c r="D435" s="99"/>
    </row>
    <row r="436" spans="1:4" s="3" customFormat="1" ht="12.75">
      <c r="A436" s="93"/>
      <c r="B436" s="93"/>
      <c r="C436" s="93"/>
      <c r="D436" s="99"/>
    </row>
    <row r="437" spans="1:4" s="3" customFormat="1" ht="12.75">
      <c r="A437" s="93"/>
      <c r="B437" s="93"/>
      <c r="C437" s="93"/>
      <c r="D437" s="99"/>
    </row>
    <row r="438" spans="1:4" s="3" customFormat="1" ht="12.75">
      <c r="A438" s="93"/>
      <c r="B438" s="93"/>
      <c r="C438" s="93"/>
      <c r="D438" s="99"/>
    </row>
    <row r="439" spans="1:4" s="3" customFormat="1" ht="12.75">
      <c r="A439" s="93"/>
      <c r="B439" s="93"/>
      <c r="C439" s="93"/>
      <c r="D439" s="99"/>
    </row>
    <row r="440" spans="1:4" s="3" customFormat="1" ht="12.75">
      <c r="A440" s="93"/>
      <c r="B440" s="93"/>
      <c r="C440" s="93"/>
      <c r="D440" s="99"/>
    </row>
    <row r="441" spans="1:4" s="3" customFormat="1" ht="12.75">
      <c r="A441" s="93"/>
      <c r="B441" s="93"/>
      <c r="C441" s="93"/>
      <c r="D441" s="99"/>
    </row>
    <row r="442" spans="1:4" s="3" customFormat="1" ht="12.75">
      <c r="A442" s="93"/>
      <c r="B442" s="93"/>
      <c r="C442" s="93"/>
      <c r="D442" s="99"/>
    </row>
    <row r="443" spans="1:4" s="3" customFormat="1" ht="12.75">
      <c r="A443" s="93"/>
      <c r="B443" s="93"/>
      <c r="C443" s="93"/>
      <c r="D443" s="99"/>
    </row>
    <row r="444" spans="1:4" s="3" customFormat="1" ht="12.75">
      <c r="A444" s="93"/>
      <c r="B444" s="93"/>
      <c r="C444" s="93"/>
      <c r="D444" s="99"/>
    </row>
    <row r="445" spans="1:4" s="3" customFormat="1" ht="12.75">
      <c r="A445" s="93"/>
      <c r="B445" s="93"/>
      <c r="C445" s="93"/>
      <c r="D445" s="99"/>
    </row>
    <row r="446" spans="1:4" s="3" customFormat="1" ht="12.75">
      <c r="A446" s="93"/>
      <c r="B446" s="93"/>
      <c r="C446" s="93"/>
      <c r="D446" s="99"/>
    </row>
    <row r="447" spans="1:4" s="3" customFormat="1" ht="12.75">
      <c r="A447" s="93"/>
      <c r="B447" s="93"/>
      <c r="C447" s="93"/>
      <c r="D447" s="99"/>
    </row>
    <row r="448" spans="1:4" s="3" customFormat="1" ht="12.75">
      <c r="A448" s="93"/>
      <c r="B448" s="93"/>
      <c r="C448" s="93"/>
      <c r="D448" s="99"/>
    </row>
    <row r="449" spans="1:4" s="3" customFormat="1" ht="12.75">
      <c r="A449" s="93"/>
      <c r="B449" s="93"/>
      <c r="C449" s="93"/>
      <c r="D449" s="99"/>
    </row>
    <row r="450" spans="1:4" s="3" customFormat="1" ht="12.75">
      <c r="A450" s="93"/>
      <c r="B450" s="93"/>
      <c r="C450" s="93"/>
      <c r="D450" s="99"/>
    </row>
    <row r="451" spans="1:4" s="3" customFormat="1" ht="12.75">
      <c r="A451" s="93"/>
      <c r="B451" s="93"/>
      <c r="C451" s="93"/>
      <c r="D451" s="99"/>
    </row>
  </sheetData>
  <sheetProtection/>
  <mergeCells count="3">
    <mergeCell ref="A1:F1"/>
    <mergeCell ref="A2:F2"/>
    <mergeCell ref="A212:E212"/>
  </mergeCells>
  <printOptions horizontalCentered="1"/>
  <pageMargins left="0.2362204724409449" right="0.2362204724409449" top="0.4330708661417323" bottom="0.3937007874015748" header="0.5118110236220472" footer="0.5118110236220472"/>
  <pageSetup firstPageNumber="2" useFirstPageNumber="1" horizontalDpi="300" verticalDpi="300" orientation="portrait" paperSize="9" r:id="rId1"/>
  <headerFooter alignWithMargins="0">
    <oddFooter>&amp;R&amp;P</oddFooter>
  </headerFooter>
  <rowBreaks count="2" manualBreakCount="2">
    <brk id="146" max="9" man="1"/>
    <brk id="21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11"/>
  <sheetViews>
    <sheetView zoomScalePageLayoutView="0" workbookViewId="0" topLeftCell="A4">
      <selection activeCell="F2" sqref="F2"/>
    </sheetView>
  </sheetViews>
  <sheetFormatPr defaultColWidth="11.421875" defaultRowHeight="12.75"/>
  <cols>
    <col min="1" max="2" width="4.28125" style="57" customWidth="1"/>
    <col min="3" max="3" width="5.57421875" style="57" customWidth="1"/>
    <col min="4" max="4" width="5.28125" style="72" customWidth="1"/>
    <col min="5" max="5" width="51.28125" style="0" customWidth="1"/>
    <col min="6" max="6" width="13.7109375" style="215" customWidth="1"/>
  </cols>
  <sheetData>
    <row r="1" spans="1:6" s="3" customFormat="1" ht="28.5" customHeight="1">
      <c r="A1" s="256" t="s">
        <v>198</v>
      </c>
      <c r="B1" s="256"/>
      <c r="C1" s="256"/>
      <c r="D1" s="256"/>
      <c r="E1" s="256"/>
      <c r="F1" s="256"/>
    </row>
    <row r="2" spans="1:6" s="3" customFormat="1" ht="28.5" customHeight="1">
      <c r="A2" s="17" t="s">
        <v>5</v>
      </c>
      <c r="B2" s="17" t="s">
        <v>4</v>
      </c>
      <c r="C2" s="17" t="s">
        <v>3</v>
      </c>
      <c r="D2" s="17" t="s">
        <v>6</v>
      </c>
      <c r="E2" s="43" t="s">
        <v>133</v>
      </c>
      <c r="F2" s="171" t="s">
        <v>240</v>
      </c>
    </row>
    <row r="3" spans="1:6" s="3" customFormat="1" ht="19.5" customHeight="1">
      <c r="A3" s="197">
        <v>3</v>
      </c>
      <c r="B3" s="198"/>
      <c r="C3" s="198"/>
      <c r="D3" s="199"/>
      <c r="E3" s="200" t="s">
        <v>80</v>
      </c>
      <c r="F3" s="210">
        <f>F4+F15+F41+F51+F56</f>
        <v>2098930000</v>
      </c>
    </row>
    <row r="4" spans="1:6" s="3" customFormat="1" ht="13.5" customHeight="1">
      <c r="A4" s="56"/>
      <c r="B4" s="59">
        <v>31</v>
      </c>
      <c r="C4" s="59"/>
      <c r="D4" s="60"/>
      <c r="E4" s="44" t="s">
        <v>81</v>
      </c>
      <c r="F4" s="210">
        <f>F5+F9+F11</f>
        <v>146900000</v>
      </c>
    </row>
    <row r="5" spans="1:6" s="3" customFormat="1" ht="12.75">
      <c r="A5" s="56"/>
      <c r="B5" s="59"/>
      <c r="C5" s="59">
        <v>311</v>
      </c>
      <c r="D5" s="60"/>
      <c r="E5" s="4" t="s">
        <v>82</v>
      </c>
      <c r="F5" s="210">
        <f>SUM(F6:F8)</f>
        <v>121900000</v>
      </c>
    </row>
    <row r="6" spans="1:6" s="3" customFormat="1" ht="12.75">
      <c r="A6" s="56"/>
      <c r="B6" s="57"/>
      <c r="C6" s="57"/>
      <c r="D6" s="61">
        <v>3111</v>
      </c>
      <c r="E6" s="45" t="s">
        <v>83</v>
      </c>
      <c r="F6" s="211">
        <v>120787000</v>
      </c>
    </row>
    <row r="7" spans="1:6" s="3" customFormat="1" ht="12.75">
      <c r="A7" s="56"/>
      <c r="B7" s="57"/>
      <c r="C7" s="57"/>
      <c r="D7" s="61">
        <v>3113</v>
      </c>
      <c r="E7" s="45" t="s">
        <v>84</v>
      </c>
      <c r="F7" s="211">
        <v>477000</v>
      </c>
    </row>
    <row r="8" spans="1:6" s="3" customFormat="1" ht="12.75">
      <c r="A8" s="56"/>
      <c r="B8" s="57"/>
      <c r="C8" s="57"/>
      <c r="D8" s="61">
        <v>3112</v>
      </c>
      <c r="E8" s="45" t="s">
        <v>85</v>
      </c>
      <c r="F8" s="211">
        <v>636000</v>
      </c>
    </row>
    <row r="9" spans="1:6" s="3" customFormat="1" ht="12.75">
      <c r="A9" s="56"/>
      <c r="B9" s="57"/>
      <c r="C9" s="59">
        <v>312</v>
      </c>
      <c r="D9" s="58"/>
      <c r="E9" s="25" t="s">
        <v>86</v>
      </c>
      <c r="F9" s="210">
        <f>F10</f>
        <v>3800000</v>
      </c>
    </row>
    <row r="10" spans="1:6" s="3" customFormat="1" ht="12.75">
      <c r="A10" s="56"/>
      <c r="B10" s="57"/>
      <c r="C10" s="57"/>
      <c r="D10" s="61">
        <v>3121</v>
      </c>
      <c r="E10" s="45" t="s">
        <v>86</v>
      </c>
      <c r="F10" s="211">
        <v>3800000</v>
      </c>
    </row>
    <row r="11" spans="1:6" s="3" customFormat="1" ht="12.75">
      <c r="A11" s="56"/>
      <c r="B11" s="57"/>
      <c r="C11" s="59">
        <v>313</v>
      </c>
      <c r="D11" s="58"/>
      <c r="E11" s="25" t="s">
        <v>87</v>
      </c>
      <c r="F11" s="210">
        <f>F12+F13</f>
        <v>21200000</v>
      </c>
    </row>
    <row r="12" spans="1:6" s="3" customFormat="1" ht="12.75">
      <c r="A12" s="56"/>
      <c r="B12" s="57"/>
      <c r="C12" s="57"/>
      <c r="D12" s="61">
        <v>3132</v>
      </c>
      <c r="E12" s="45" t="s">
        <v>88</v>
      </c>
      <c r="F12" s="211">
        <v>19080000</v>
      </c>
    </row>
    <row r="13" spans="1:6" s="3" customFormat="1" ht="12.75">
      <c r="A13" s="56"/>
      <c r="B13" s="57"/>
      <c r="C13" s="57"/>
      <c r="D13" s="61">
        <v>3133</v>
      </c>
      <c r="E13" s="45" t="s">
        <v>89</v>
      </c>
      <c r="F13" s="211">
        <v>2120000</v>
      </c>
    </row>
    <row r="14" spans="1:6" s="3" customFormat="1" ht="12.75">
      <c r="A14" s="56"/>
      <c r="B14" s="57"/>
      <c r="C14" s="57"/>
      <c r="D14" s="61"/>
      <c r="E14" s="45"/>
      <c r="F14" s="210"/>
    </row>
    <row r="15" spans="1:6" s="3" customFormat="1" ht="13.5" customHeight="1">
      <c r="A15" s="56"/>
      <c r="B15" s="56">
        <v>32</v>
      </c>
      <c r="C15" s="57"/>
      <c r="D15" s="58"/>
      <c r="E15" s="9" t="s">
        <v>7</v>
      </c>
      <c r="F15" s="210">
        <f>F16+F20+F26+F34</f>
        <v>1198430000</v>
      </c>
    </row>
    <row r="16" spans="1:6" s="3" customFormat="1" ht="12.75">
      <c r="A16" s="56"/>
      <c r="B16" s="57"/>
      <c r="C16" s="56">
        <v>321</v>
      </c>
      <c r="D16" s="58"/>
      <c r="E16" s="9" t="s">
        <v>11</v>
      </c>
      <c r="F16" s="210">
        <f>F17+F18+F19</f>
        <v>9800000</v>
      </c>
    </row>
    <row r="17" spans="1:6" s="3" customFormat="1" ht="12.75">
      <c r="A17" s="56"/>
      <c r="B17" s="57"/>
      <c r="C17" s="56"/>
      <c r="D17" s="61">
        <v>3211</v>
      </c>
      <c r="E17" s="46" t="s">
        <v>90</v>
      </c>
      <c r="F17" s="211">
        <v>2800000</v>
      </c>
    </row>
    <row r="18" spans="1:6" s="3" customFormat="1" ht="12.75">
      <c r="A18" s="56"/>
      <c r="B18" s="57"/>
      <c r="C18" s="56"/>
      <c r="D18" s="61">
        <v>3212</v>
      </c>
      <c r="E18" s="46" t="s">
        <v>91</v>
      </c>
      <c r="F18" s="211">
        <v>4000000</v>
      </c>
    </row>
    <row r="19" spans="1:6" s="3" customFormat="1" ht="12.75">
      <c r="A19" s="56"/>
      <c r="B19" s="57"/>
      <c r="C19" s="56"/>
      <c r="D19" s="62" t="s">
        <v>9</v>
      </c>
      <c r="E19" s="15" t="s">
        <v>10</v>
      </c>
      <c r="F19" s="211">
        <v>3000000</v>
      </c>
    </row>
    <row r="20" spans="1:6" s="3" customFormat="1" ht="12.75">
      <c r="A20" s="56"/>
      <c r="B20" s="57"/>
      <c r="C20" s="56">
        <v>322</v>
      </c>
      <c r="D20" s="62"/>
      <c r="E20" s="7" t="s">
        <v>92</v>
      </c>
      <c r="F20" s="210">
        <f>SUM(F21:F25)</f>
        <v>14900000</v>
      </c>
    </row>
    <row r="21" spans="1:6" s="3" customFormat="1" ht="12.75">
      <c r="A21" s="56"/>
      <c r="B21" s="57"/>
      <c r="C21" s="56"/>
      <c r="D21" s="62">
        <v>3221</v>
      </c>
      <c r="E21" s="45" t="s">
        <v>93</v>
      </c>
      <c r="F21" s="211">
        <v>3600000</v>
      </c>
    </row>
    <row r="22" spans="1:6" s="3" customFormat="1" ht="12.75">
      <c r="A22" s="56"/>
      <c r="B22" s="57"/>
      <c r="C22" s="56"/>
      <c r="D22" s="62">
        <v>3222</v>
      </c>
      <c r="E22" s="45" t="s">
        <v>94</v>
      </c>
      <c r="F22" s="211">
        <v>800000</v>
      </c>
    </row>
    <row r="23" spans="1:6" s="3" customFormat="1" ht="12.75">
      <c r="A23" s="56"/>
      <c r="B23" s="57"/>
      <c r="C23" s="56"/>
      <c r="D23" s="62">
        <v>3223</v>
      </c>
      <c r="E23" s="45" t="s">
        <v>95</v>
      </c>
      <c r="F23" s="211">
        <v>9850000</v>
      </c>
    </row>
    <row r="24" spans="1:6" s="3" customFormat="1" ht="12.75">
      <c r="A24" s="56"/>
      <c r="B24" s="57"/>
      <c r="C24" s="56"/>
      <c r="D24" s="62">
        <v>3224</v>
      </c>
      <c r="E24" s="16" t="s">
        <v>12</v>
      </c>
      <c r="F24" s="211">
        <v>200000</v>
      </c>
    </row>
    <row r="25" spans="1:6" s="3" customFormat="1" ht="12.75">
      <c r="A25" s="57"/>
      <c r="B25" s="57"/>
      <c r="C25" s="57"/>
      <c r="D25" s="62" t="s">
        <v>13</v>
      </c>
      <c r="E25" s="16" t="s">
        <v>14</v>
      </c>
      <c r="F25" s="212">
        <v>450000</v>
      </c>
    </row>
    <row r="26" spans="1:6" s="3" customFormat="1" ht="12.75">
      <c r="A26" s="57"/>
      <c r="B26" s="57"/>
      <c r="C26" s="56">
        <v>323</v>
      </c>
      <c r="D26" s="63"/>
      <c r="E26" s="7" t="s">
        <v>15</v>
      </c>
      <c r="F26" s="210">
        <f>SUM(F27:F33)</f>
        <v>1158770000</v>
      </c>
    </row>
    <row r="27" spans="1:6" s="3" customFormat="1" ht="12.75">
      <c r="A27" s="57"/>
      <c r="B27" s="57"/>
      <c r="C27" s="56"/>
      <c r="D27" s="64">
        <v>3231</v>
      </c>
      <c r="E27" s="45" t="s">
        <v>96</v>
      </c>
      <c r="F27" s="211">
        <v>16140000</v>
      </c>
    </row>
    <row r="28" spans="1:6" s="3" customFormat="1" ht="12.75">
      <c r="A28" s="57"/>
      <c r="B28" s="57"/>
      <c r="C28" s="56"/>
      <c r="D28" s="64">
        <v>3232</v>
      </c>
      <c r="E28" s="16" t="s">
        <v>16</v>
      </c>
      <c r="F28" s="211">
        <v>1012267000</v>
      </c>
    </row>
    <row r="29" spans="1:6" s="3" customFormat="1" ht="12.75">
      <c r="A29" s="57"/>
      <c r="B29" s="57"/>
      <c r="C29" s="57"/>
      <c r="D29" s="64">
        <v>3233</v>
      </c>
      <c r="E29" s="46" t="s">
        <v>97</v>
      </c>
      <c r="F29" s="211">
        <v>1000000</v>
      </c>
    </row>
    <row r="30" spans="1:6" s="3" customFormat="1" ht="12.75">
      <c r="A30" s="57"/>
      <c r="B30" s="57"/>
      <c r="C30" s="57"/>
      <c r="D30" s="64">
        <v>3234</v>
      </c>
      <c r="E30" s="46" t="s">
        <v>98</v>
      </c>
      <c r="F30" s="211">
        <v>2628000</v>
      </c>
    </row>
    <row r="31" spans="1:6" s="3" customFormat="1" ht="12.75">
      <c r="A31" s="57"/>
      <c r="B31" s="57"/>
      <c r="C31" s="57"/>
      <c r="D31" s="64">
        <v>3235</v>
      </c>
      <c r="E31" s="46" t="s">
        <v>99</v>
      </c>
      <c r="F31" s="211">
        <v>1640000</v>
      </c>
    </row>
    <row r="32" spans="1:6" s="3" customFormat="1" ht="12.75">
      <c r="A32" s="57"/>
      <c r="B32" s="57"/>
      <c r="C32" s="57"/>
      <c r="D32" s="64">
        <v>3237</v>
      </c>
      <c r="E32" s="16" t="s">
        <v>17</v>
      </c>
      <c r="F32" s="211">
        <v>54875000</v>
      </c>
    </row>
    <row r="33" spans="1:6" s="3" customFormat="1" ht="13.5" customHeight="1">
      <c r="A33" s="57"/>
      <c r="B33" s="57"/>
      <c r="C33" s="57"/>
      <c r="D33" s="64">
        <v>3239</v>
      </c>
      <c r="E33" s="16" t="s">
        <v>100</v>
      </c>
      <c r="F33" s="211">
        <v>70220000</v>
      </c>
    </row>
    <row r="34" spans="1:6" s="3" customFormat="1" ht="13.5" customHeight="1">
      <c r="A34" s="57"/>
      <c r="B34" s="57"/>
      <c r="C34" s="59">
        <v>329</v>
      </c>
      <c r="D34" s="64"/>
      <c r="E34" s="44" t="s">
        <v>102</v>
      </c>
      <c r="F34" s="213">
        <f>SUM(F35:F39)</f>
        <v>14960000</v>
      </c>
    </row>
    <row r="35" spans="1:6" s="3" customFormat="1" ht="13.5" customHeight="1">
      <c r="A35" s="57"/>
      <c r="B35" s="57"/>
      <c r="C35" s="57"/>
      <c r="D35" s="64">
        <v>3291</v>
      </c>
      <c r="E35" s="48" t="s">
        <v>200</v>
      </c>
      <c r="F35" s="211">
        <v>150000</v>
      </c>
    </row>
    <row r="36" spans="1:6" s="3" customFormat="1" ht="13.5" customHeight="1">
      <c r="A36" s="57"/>
      <c r="B36" s="57"/>
      <c r="C36" s="57"/>
      <c r="D36" s="64">
        <v>3292</v>
      </c>
      <c r="E36" s="48" t="s">
        <v>103</v>
      </c>
      <c r="F36" s="211">
        <v>4100000</v>
      </c>
    </row>
    <row r="37" spans="1:6" s="3" customFormat="1" ht="13.5" customHeight="1">
      <c r="A37" s="57"/>
      <c r="B37" s="57"/>
      <c r="C37" s="57"/>
      <c r="D37" s="64">
        <v>3293</v>
      </c>
      <c r="E37" s="48" t="s">
        <v>104</v>
      </c>
      <c r="F37" s="211">
        <v>2100000</v>
      </c>
    </row>
    <row r="38" spans="1:6" s="3" customFormat="1" ht="13.5" customHeight="1">
      <c r="A38" s="57"/>
      <c r="B38" s="57"/>
      <c r="C38" s="57"/>
      <c r="D38" s="64">
        <v>3294</v>
      </c>
      <c r="E38" s="48" t="s">
        <v>105</v>
      </c>
      <c r="F38" s="211">
        <v>400000</v>
      </c>
    </row>
    <row r="39" spans="1:6" s="3" customFormat="1" ht="13.5" customHeight="1">
      <c r="A39" s="57"/>
      <c r="B39" s="57"/>
      <c r="C39" s="57"/>
      <c r="D39" s="64">
        <v>3299</v>
      </c>
      <c r="E39" s="45" t="s">
        <v>102</v>
      </c>
      <c r="F39" s="211">
        <v>8210000</v>
      </c>
    </row>
    <row r="40" spans="1:6" s="3" customFormat="1" ht="13.5" customHeight="1">
      <c r="A40" s="57"/>
      <c r="B40" s="57"/>
      <c r="C40" s="57"/>
      <c r="D40" s="64"/>
      <c r="E40" s="45"/>
      <c r="F40" s="211"/>
    </row>
    <row r="41" spans="1:6" s="3" customFormat="1" ht="13.5" customHeight="1">
      <c r="A41" s="57"/>
      <c r="B41" s="56">
        <v>34</v>
      </c>
      <c r="C41" s="57"/>
      <c r="D41" s="63"/>
      <c r="E41" s="9" t="s">
        <v>21</v>
      </c>
      <c r="F41" s="210">
        <f>F42+F47</f>
        <v>34170000</v>
      </c>
    </row>
    <row r="42" spans="1:6" s="3" customFormat="1" ht="13.5" customHeight="1">
      <c r="A42" s="57"/>
      <c r="B42" s="57"/>
      <c r="C42" s="56">
        <v>342</v>
      </c>
      <c r="D42" s="63"/>
      <c r="E42" s="7" t="s">
        <v>18</v>
      </c>
      <c r="F42" s="210">
        <f>F43+F44</f>
        <v>31000000</v>
      </c>
    </row>
    <row r="43" spans="1:6" s="3" customFormat="1" ht="24" customHeight="1">
      <c r="A43" s="57"/>
      <c r="B43" s="57"/>
      <c r="C43" s="56"/>
      <c r="D43" s="62" t="s">
        <v>19</v>
      </c>
      <c r="E43" s="47" t="s">
        <v>20</v>
      </c>
      <c r="F43" s="211">
        <v>11000000</v>
      </c>
    </row>
    <row r="44" spans="1:6" s="3" customFormat="1" ht="24" customHeight="1">
      <c r="A44" s="57"/>
      <c r="B44" s="57"/>
      <c r="C44" s="57"/>
      <c r="D44" s="62" t="s">
        <v>101</v>
      </c>
      <c r="E44" s="47" t="s">
        <v>134</v>
      </c>
      <c r="F44" s="211">
        <f>F45+F46</f>
        <v>20000000</v>
      </c>
    </row>
    <row r="45" spans="1:6" s="3" customFormat="1" ht="13.5" customHeight="1">
      <c r="A45" s="57"/>
      <c r="B45" s="57"/>
      <c r="C45" s="57"/>
      <c r="D45" s="62"/>
      <c r="E45" s="49" t="s">
        <v>106</v>
      </c>
      <c r="F45" s="211">
        <v>17000000</v>
      </c>
    </row>
    <row r="46" spans="1:6" s="3" customFormat="1" ht="13.5" customHeight="1">
      <c r="A46" s="57"/>
      <c r="B46" s="57"/>
      <c r="C46" s="57"/>
      <c r="D46" s="62"/>
      <c r="E46" s="49" t="s">
        <v>107</v>
      </c>
      <c r="F46" s="211">
        <v>3000000</v>
      </c>
    </row>
    <row r="47" spans="1:6" s="3" customFormat="1" ht="13.5" customHeight="1">
      <c r="A47" s="57"/>
      <c r="B47" s="57"/>
      <c r="C47" s="59">
        <v>343</v>
      </c>
      <c r="D47" s="64"/>
      <c r="E47" s="44" t="s">
        <v>135</v>
      </c>
      <c r="F47" s="213">
        <f>SUM(F48:F49)</f>
        <v>3170000</v>
      </c>
    </row>
    <row r="48" spans="1:6" s="3" customFormat="1" ht="13.5" customHeight="1">
      <c r="A48" s="57"/>
      <c r="B48" s="57"/>
      <c r="C48" s="57"/>
      <c r="D48" s="65">
        <v>3431</v>
      </c>
      <c r="E48" s="49" t="s">
        <v>136</v>
      </c>
      <c r="F48" s="211">
        <v>3010000</v>
      </c>
    </row>
    <row r="49" spans="1:6" s="3" customFormat="1" ht="13.5" customHeight="1">
      <c r="A49" s="57"/>
      <c r="B49" s="57"/>
      <c r="C49" s="57"/>
      <c r="D49" s="65">
        <v>3433</v>
      </c>
      <c r="E49" s="49" t="s">
        <v>137</v>
      </c>
      <c r="F49" s="211">
        <v>160000</v>
      </c>
    </row>
    <row r="50" spans="1:6" s="3" customFormat="1" ht="13.5" customHeight="1">
      <c r="A50" s="57"/>
      <c r="B50" s="57"/>
      <c r="C50" s="57"/>
      <c r="D50" s="61"/>
      <c r="E50" s="15"/>
      <c r="F50" s="211"/>
    </row>
    <row r="51" spans="1:6" s="3" customFormat="1" ht="13.5" customHeight="1">
      <c r="A51" s="57"/>
      <c r="B51" s="56">
        <v>36</v>
      </c>
      <c r="C51" s="57"/>
      <c r="D51" s="66"/>
      <c r="E51" s="11" t="s">
        <v>108</v>
      </c>
      <c r="F51" s="210">
        <f>F52</f>
        <v>108680000</v>
      </c>
    </row>
    <row r="52" spans="1:6" s="3" customFormat="1" ht="13.5" customHeight="1">
      <c r="A52" s="57"/>
      <c r="B52" s="57"/>
      <c r="C52" s="56">
        <v>363</v>
      </c>
      <c r="D52" s="66"/>
      <c r="E52" s="16" t="s">
        <v>109</v>
      </c>
      <c r="F52" s="210">
        <f>F53</f>
        <v>108680000</v>
      </c>
    </row>
    <row r="53" spans="1:6" s="3" customFormat="1" ht="13.5" customHeight="1">
      <c r="A53" s="57"/>
      <c r="B53" s="57"/>
      <c r="C53" s="56"/>
      <c r="D53" s="62" t="s">
        <v>22</v>
      </c>
      <c r="E53" s="16" t="s">
        <v>110</v>
      </c>
      <c r="F53" s="211">
        <f>F54</f>
        <v>108680000</v>
      </c>
    </row>
    <row r="54" spans="1:6" s="3" customFormat="1" ht="13.5" customHeight="1">
      <c r="A54" s="57"/>
      <c r="B54" s="57"/>
      <c r="C54" s="57"/>
      <c r="D54" s="63"/>
      <c r="E54" s="49" t="s">
        <v>218</v>
      </c>
      <c r="F54" s="211">
        <v>108680000</v>
      </c>
    </row>
    <row r="55" spans="1:6" s="3" customFormat="1" ht="13.5" customHeight="1">
      <c r="A55" s="57"/>
      <c r="B55" s="57"/>
      <c r="C55" s="57"/>
      <c r="D55" s="63"/>
      <c r="E55" s="49"/>
      <c r="F55" s="211"/>
    </row>
    <row r="56" spans="1:6" s="3" customFormat="1" ht="13.5" customHeight="1">
      <c r="A56" s="57"/>
      <c r="B56" s="59">
        <v>38</v>
      </c>
      <c r="C56" s="57"/>
      <c r="D56" s="63"/>
      <c r="E56" s="50" t="s">
        <v>111</v>
      </c>
      <c r="F56" s="213">
        <f>F57+F59+F61</f>
        <v>610750000</v>
      </c>
    </row>
    <row r="57" spans="1:6" s="3" customFormat="1" ht="13.5" customHeight="1">
      <c r="A57" s="57"/>
      <c r="B57" s="57"/>
      <c r="C57" s="59">
        <v>381</v>
      </c>
      <c r="D57" s="63"/>
      <c r="E57" s="50" t="s">
        <v>73</v>
      </c>
      <c r="F57" s="213">
        <f>F58</f>
        <v>2700000</v>
      </c>
    </row>
    <row r="58" spans="1:6" s="3" customFormat="1" ht="13.5" customHeight="1">
      <c r="A58" s="57"/>
      <c r="B58" s="57"/>
      <c r="C58" s="57"/>
      <c r="D58" s="61">
        <v>3811</v>
      </c>
      <c r="E58" s="46" t="s">
        <v>23</v>
      </c>
      <c r="F58" s="211">
        <v>2700000</v>
      </c>
    </row>
    <row r="59" spans="1:6" s="3" customFormat="1" ht="13.5" customHeight="1">
      <c r="A59" s="57"/>
      <c r="B59" s="57"/>
      <c r="C59" s="59">
        <v>383</v>
      </c>
      <c r="D59" s="63"/>
      <c r="E59" s="50" t="s">
        <v>112</v>
      </c>
      <c r="F59" s="213">
        <f>SUM(F60:F60)</f>
        <v>1000000</v>
      </c>
    </row>
    <row r="60" spans="1:6" s="3" customFormat="1" ht="13.5" customHeight="1">
      <c r="A60" s="57"/>
      <c r="B60" s="57"/>
      <c r="C60" s="57"/>
      <c r="D60" s="61">
        <v>3831</v>
      </c>
      <c r="E60" s="46" t="s">
        <v>113</v>
      </c>
      <c r="F60" s="211">
        <v>1000000</v>
      </c>
    </row>
    <row r="61" spans="1:6" s="3" customFormat="1" ht="13.5" customHeight="1">
      <c r="A61" s="57"/>
      <c r="B61" s="57"/>
      <c r="C61" s="59">
        <v>386</v>
      </c>
      <c r="D61" s="67"/>
      <c r="E61" s="50" t="s">
        <v>114</v>
      </c>
      <c r="F61" s="213">
        <f>F62</f>
        <v>607050000</v>
      </c>
    </row>
    <row r="62" spans="1:6" s="3" customFormat="1" ht="24" customHeight="1">
      <c r="A62" s="57"/>
      <c r="B62" s="57"/>
      <c r="C62" s="57"/>
      <c r="D62" s="61">
        <v>3862</v>
      </c>
      <c r="E62" s="51" t="s">
        <v>138</v>
      </c>
      <c r="F62" s="211">
        <v>607050000</v>
      </c>
    </row>
    <row r="63" spans="1:6" s="3" customFormat="1" ht="12.75" customHeight="1">
      <c r="A63" s="57"/>
      <c r="B63" s="57"/>
      <c r="C63" s="57"/>
      <c r="D63" s="63"/>
      <c r="E63" s="10"/>
      <c r="F63" s="211"/>
    </row>
    <row r="64" spans="1:6" s="3" customFormat="1" ht="18" customHeight="1">
      <c r="A64" s="197">
        <v>4</v>
      </c>
      <c r="B64" s="198"/>
      <c r="C64" s="198"/>
      <c r="D64" s="199"/>
      <c r="E64" s="200" t="s">
        <v>115</v>
      </c>
      <c r="F64" s="210">
        <f>F65+F69+F84</f>
        <v>319250000</v>
      </c>
    </row>
    <row r="65" spans="1:6" s="3" customFormat="1" ht="13.5" customHeight="1">
      <c r="A65" s="57"/>
      <c r="B65" s="56">
        <v>41</v>
      </c>
      <c r="C65" s="56"/>
      <c r="D65" s="68"/>
      <c r="E65" s="7" t="s">
        <v>24</v>
      </c>
      <c r="F65" s="210">
        <f>F66</f>
        <v>12000000</v>
      </c>
    </row>
    <row r="66" spans="1:6" s="3" customFormat="1" ht="13.5" customHeight="1">
      <c r="A66" s="57"/>
      <c r="B66" s="56"/>
      <c r="C66" s="56">
        <v>411</v>
      </c>
      <c r="D66" s="68"/>
      <c r="E66" s="9" t="s">
        <v>116</v>
      </c>
      <c r="F66" s="210">
        <f>F67</f>
        <v>12000000</v>
      </c>
    </row>
    <row r="67" spans="1:6" s="3" customFormat="1" ht="13.5" customHeight="1">
      <c r="A67" s="57"/>
      <c r="B67" s="56"/>
      <c r="C67" s="56"/>
      <c r="D67" s="61">
        <v>4111</v>
      </c>
      <c r="E67" s="45" t="s">
        <v>76</v>
      </c>
      <c r="F67" s="211">
        <v>12000000</v>
      </c>
    </row>
    <row r="68" spans="1:6" s="3" customFormat="1" ht="12.75">
      <c r="A68" s="57"/>
      <c r="B68" s="57"/>
      <c r="C68" s="57"/>
      <c r="D68" s="61"/>
      <c r="E68" s="46"/>
      <c r="F68" s="211"/>
    </row>
    <row r="69" spans="1:6" s="3" customFormat="1" ht="12.75">
      <c r="A69" s="57"/>
      <c r="B69" s="56">
        <v>42</v>
      </c>
      <c r="C69" s="57"/>
      <c r="D69" s="63"/>
      <c r="E69" s="7" t="s">
        <v>25</v>
      </c>
      <c r="F69" s="210">
        <f>F70+F73+F79+F81</f>
        <v>198250000</v>
      </c>
    </row>
    <row r="70" spans="1:6" s="3" customFormat="1" ht="12.75">
      <c r="A70" s="57"/>
      <c r="B70" s="57"/>
      <c r="C70" s="56">
        <v>421</v>
      </c>
      <c r="D70" s="63"/>
      <c r="E70" s="9" t="s">
        <v>26</v>
      </c>
      <c r="F70" s="210">
        <f>F71+F72</f>
        <v>180550000</v>
      </c>
    </row>
    <row r="71" spans="1:6" s="3" customFormat="1" ht="12.75">
      <c r="A71" s="57"/>
      <c r="B71" s="57"/>
      <c r="C71" s="56"/>
      <c r="D71" s="62" t="s">
        <v>27</v>
      </c>
      <c r="E71" s="16" t="s">
        <v>28</v>
      </c>
      <c r="F71" s="211">
        <v>17300000</v>
      </c>
    </row>
    <row r="72" spans="1:6" s="3" customFormat="1" ht="12.75">
      <c r="A72" s="57"/>
      <c r="B72" s="57"/>
      <c r="C72" s="57"/>
      <c r="D72" s="62" t="s">
        <v>29</v>
      </c>
      <c r="E72" s="16" t="s">
        <v>30</v>
      </c>
      <c r="F72" s="211">
        <v>163250000</v>
      </c>
    </row>
    <row r="73" spans="1:6" s="3" customFormat="1" ht="12.75">
      <c r="A73" s="57"/>
      <c r="B73" s="57"/>
      <c r="C73" s="56">
        <v>422</v>
      </c>
      <c r="D73" s="63"/>
      <c r="E73" s="9" t="s">
        <v>35</v>
      </c>
      <c r="F73" s="210">
        <f>SUM(F74:F78)</f>
        <v>8566500</v>
      </c>
    </row>
    <row r="74" spans="1:6" s="3" customFormat="1" ht="12.75">
      <c r="A74" s="57"/>
      <c r="B74" s="57"/>
      <c r="C74" s="57"/>
      <c r="D74" s="69" t="s">
        <v>31</v>
      </c>
      <c r="E74" s="6" t="s">
        <v>32</v>
      </c>
      <c r="F74" s="211">
        <v>4566500</v>
      </c>
    </row>
    <row r="75" spans="1:6" s="3" customFormat="1" ht="12.75">
      <c r="A75" s="57"/>
      <c r="B75" s="57"/>
      <c r="C75" s="57"/>
      <c r="D75" s="62" t="s">
        <v>33</v>
      </c>
      <c r="E75" s="16" t="s">
        <v>34</v>
      </c>
      <c r="F75" s="211">
        <v>100000</v>
      </c>
    </row>
    <row r="76" spans="1:6" s="3" customFormat="1" ht="12.75">
      <c r="A76" s="57"/>
      <c r="B76" s="57"/>
      <c r="C76" s="57"/>
      <c r="D76" s="62">
        <v>4224</v>
      </c>
      <c r="E76" s="48" t="s">
        <v>224</v>
      </c>
      <c r="F76" s="211">
        <v>1000000</v>
      </c>
    </row>
    <row r="77" spans="1:6" s="3" customFormat="1" ht="12.75">
      <c r="A77" s="57"/>
      <c r="B77" s="57"/>
      <c r="C77" s="57"/>
      <c r="D77" s="62" t="s">
        <v>36</v>
      </c>
      <c r="E77" s="6" t="s">
        <v>37</v>
      </c>
      <c r="F77" s="211">
        <v>1400000</v>
      </c>
    </row>
    <row r="78" spans="1:6" s="3" customFormat="1" ht="12.75">
      <c r="A78" s="57"/>
      <c r="B78" s="57"/>
      <c r="C78" s="57"/>
      <c r="D78" s="62" t="s">
        <v>38</v>
      </c>
      <c r="E78" s="16" t="s">
        <v>1</v>
      </c>
      <c r="F78" s="211">
        <v>1500000</v>
      </c>
    </row>
    <row r="79" spans="1:6" s="3" customFormat="1" ht="12.75">
      <c r="A79" s="57"/>
      <c r="B79" s="57"/>
      <c r="C79" s="56">
        <v>423</v>
      </c>
      <c r="D79" s="63"/>
      <c r="E79" s="9" t="s">
        <v>39</v>
      </c>
      <c r="F79" s="210">
        <f>F80</f>
        <v>3000000</v>
      </c>
    </row>
    <row r="80" spans="1:6" s="3" customFormat="1" ht="12.75">
      <c r="A80" s="57"/>
      <c r="B80" s="57"/>
      <c r="C80" s="57"/>
      <c r="D80" s="70" t="s">
        <v>41</v>
      </c>
      <c r="E80" s="16" t="s">
        <v>40</v>
      </c>
      <c r="F80" s="211">
        <v>3000000</v>
      </c>
    </row>
    <row r="81" spans="1:6" s="142" customFormat="1" ht="12.75">
      <c r="A81" s="59"/>
      <c r="B81" s="59"/>
      <c r="C81" s="59">
        <v>426</v>
      </c>
      <c r="D81" s="189"/>
      <c r="E81" s="54" t="s">
        <v>212</v>
      </c>
      <c r="F81" s="213">
        <f>SUM(F82)</f>
        <v>6133500</v>
      </c>
    </row>
    <row r="82" spans="1:6" s="3" customFormat="1" ht="12.75">
      <c r="A82" s="57"/>
      <c r="B82" s="57"/>
      <c r="C82" s="57"/>
      <c r="D82" s="188">
        <v>4262</v>
      </c>
      <c r="E82" s="53" t="s">
        <v>211</v>
      </c>
      <c r="F82" s="211">
        <v>6133500</v>
      </c>
    </row>
    <row r="83" spans="1:6" s="3" customFormat="1" ht="12.75">
      <c r="A83" s="57"/>
      <c r="B83" s="57"/>
      <c r="C83" s="57"/>
      <c r="D83" s="188"/>
      <c r="E83" s="53"/>
      <c r="F83" s="211"/>
    </row>
    <row r="84" spans="1:6" s="3" customFormat="1" ht="13.5" customHeight="1">
      <c r="A84" s="57"/>
      <c r="B84" s="56">
        <v>45</v>
      </c>
      <c r="C84" s="57"/>
      <c r="D84" s="71"/>
      <c r="E84" s="1" t="s">
        <v>42</v>
      </c>
      <c r="F84" s="210">
        <f>F85</f>
        <v>109000000</v>
      </c>
    </row>
    <row r="85" spans="1:6" s="3" customFormat="1" ht="12.75" customHeight="1">
      <c r="A85" s="57"/>
      <c r="B85" s="57"/>
      <c r="C85" s="56">
        <v>451</v>
      </c>
      <c r="D85" s="71"/>
      <c r="E85" s="9" t="s">
        <v>0</v>
      </c>
      <c r="F85" s="210">
        <f>F86</f>
        <v>109000000</v>
      </c>
    </row>
    <row r="86" spans="1:6" s="3" customFormat="1" ht="12.75" customHeight="1">
      <c r="A86" s="57"/>
      <c r="B86" s="57"/>
      <c r="C86" s="56"/>
      <c r="D86" s="62" t="s">
        <v>43</v>
      </c>
      <c r="E86" s="15" t="s">
        <v>0</v>
      </c>
      <c r="F86" s="211">
        <v>109000000</v>
      </c>
    </row>
    <row r="87" spans="1:6" s="3" customFormat="1" ht="12.75">
      <c r="A87" s="57"/>
      <c r="B87" s="57"/>
      <c r="C87" s="57"/>
      <c r="D87" s="57"/>
      <c r="F87" s="214"/>
    </row>
    <row r="88" spans="1:6" s="3" customFormat="1" ht="12.75">
      <c r="A88" s="57"/>
      <c r="B88" s="57"/>
      <c r="C88" s="57"/>
      <c r="D88" s="57"/>
      <c r="F88" s="214"/>
    </row>
    <row r="89" spans="1:6" s="3" customFormat="1" ht="12.75">
      <c r="A89" s="57"/>
      <c r="B89" s="57"/>
      <c r="C89" s="57"/>
      <c r="D89" s="57"/>
      <c r="F89" s="213"/>
    </row>
    <row r="90" spans="1:6" s="3" customFormat="1" ht="12.75">
      <c r="A90" s="57"/>
      <c r="B90" s="57"/>
      <c r="C90" s="57"/>
      <c r="D90" s="57"/>
      <c r="F90" s="214"/>
    </row>
    <row r="91" spans="1:6" s="3" customFormat="1" ht="12.75">
      <c r="A91" s="57"/>
      <c r="B91" s="57"/>
      <c r="C91" s="57"/>
      <c r="D91" s="57"/>
      <c r="F91" s="214"/>
    </row>
    <row r="92" spans="1:6" s="3" customFormat="1" ht="12.75">
      <c r="A92" s="57"/>
      <c r="B92" s="57"/>
      <c r="C92" s="57"/>
      <c r="D92" s="57"/>
      <c r="F92" s="214"/>
    </row>
    <row r="93" spans="1:6" s="3" customFormat="1" ht="12.75">
      <c r="A93" s="57"/>
      <c r="B93" s="57"/>
      <c r="C93" s="57"/>
      <c r="D93" s="57"/>
      <c r="F93" s="214"/>
    </row>
    <row r="94" spans="1:6" s="3" customFormat="1" ht="12.75">
      <c r="A94" s="57"/>
      <c r="B94" s="57"/>
      <c r="C94" s="57"/>
      <c r="D94" s="57"/>
      <c r="F94" s="214"/>
    </row>
    <row r="95" spans="1:6" s="3" customFormat="1" ht="12.75">
      <c r="A95" s="57"/>
      <c r="B95" s="57"/>
      <c r="C95" s="57"/>
      <c r="D95" s="57"/>
      <c r="F95" s="214"/>
    </row>
    <row r="96" spans="1:6" s="3" customFormat="1" ht="12.75">
      <c r="A96" s="57"/>
      <c r="B96" s="57"/>
      <c r="C96" s="57"/>
      <c r="D96" s="57"/>
      <c r="F96" s="214"/>
    </row>
    <row r="97" spans="1:6" s="3" customFormat="1" ht="12.75">
      <c r="A97" s="57"/>
      <c r="B97" s="57"/>
      <c r="C97" s="57"/>
      <c r="D97" s="57"/>
      <c r="F97" s="214"/>
    </row>
    <row r="98" spans="1:6" s="3" customFormat="1" ht="12.75">
      <c r="A98" s="57"/>
      <c r="B98" s="57"/>
      <c r="C98" s="57"/>
      <c r="D98" s="57"/>
      <c r="F98" s="214"/>
    </row>
    <row r="99" spans="1:6" s="3" customFormat="1" ht="12.75">
      <c r="A99" s="57"/>
      <c r="B99" s="57"/>
      <c r="C99" s="57"/>
      <c r="D99" s="57"/>
      <c r="F99" s="214"/>
    </row>
    <row r="100" spans="1:6" s="3" customFormat="1" ht="12.75">
      <c r="A100" s="57"/>
      <c r="B100" s="57"/>
      <c r="C100" s="57"/>
      <c r="D100" s="57"/>
      <c r="F100" s="214"/>
    </row>
    <row r="101" spans="1:6" s="3" customFormat="1" ht="12.75">
      <c r="A101" s="57"/>
      <c r="B101" s="57"/>
      <c r="C101" s="57"/>
      <c r="D101" s="57"/>
      <c r="F101" s="214"/>
    </row>
    <row r="102" spans="1:6" s="3" customFormat="1" ht="12.75">
      <c r="A102" s="57"/>
      <c r="B102" s="57"/>
      <c r="C102" s="57"/>
      <c r="D102" s="57"/>
      <c r="F102" s="214"/>
    </row>
    <row r="103" spans="1:6" s="3" customFormat="1" ht="12.75">
      <c r="A103" s="57"/>
      <c r="B103" s="57"/>
      <c r="C103" s="57"/>
      <c r="D103" s="57"/>
      <c r="F103" s="214"/>
    </row>
    <row r="104" spans="1:6" s="3" customFormat="1" ht="12.75">
      <c r="A104" s="57"/>
      <c r="B104" s="57"/>
      <c r="C104" s="57"/>
      <c r="D104" s="57"/>
      <c r="F104" s="214"/>
    </row>
    <row r="105" spans="1:6" s="3" customFormat="1" ht="12.75">
      <c r="A105" s="57"/>
      <c r="B105" s="57"/>
      <c r="C105" s="57"/>
      <c r="D105" s="57"/>
      <c r="F105" s="214"/>
    </row>
    <row r="106" spans="1:6" s="3" customFormat="1" ht="12.75">
      <c r="A106" s="57"/>
      <c r="B106" s="57"/>
      <c r="C106" s="57"/>
      <c r="D106" s="57"/>
      <c r="F106" s="214"/>
    </row>
    <row r="107" spans="1:6" s="3" customFormat="1" ht="12.75">
      <c r="A107" s="57"/>
      <c r="B107" s="57"/>
      <c r="C107" s="57"/>
      <c r="D107" s="57"/>
      <c r="F107" s="214"/>
    </row>
    <row r="108" spans="1:6" s="3" customFormat="1" ht="12.75">
      <c r="A108" s="57"/>
      <c r="B108" s="57"/>
      <c r="C108" s="57"/>
      <c r="D108" s="57"/>
      <c r="F108" s="214"/>
    </row>
    <row r="109" spans="1:6" s="3" customFormat="1" ht="12.75">
      <c r="A109" s="57"/>
      <c r="B109" s="57"/>
      <c r="C109" s="57"/>
      <c r="D109" s="57"/>
      <c r="F109" s="214"/>
    </row>
    <row r="110" spans="1:6" s="3" customFormat="1" ht="12.75">
      <c r="A110" s="57"/>
      <c r="B110" s="57"/>
      <c r="C110" s="57"/>
      <c r="D110" s="57"/>
      <c r="F110" s="214"/>
    </row>
    <row r="111" spans="1:6" s="3" customFormat="1" ht="12.75">
      <c r="A111" s="57"/>
      <c r="B111" s="57"/>
      <c r="C111" s="57"/>
      <c r="D111" s="57"/>
      <c r="F111" s="214"/>
    </row>
    <row r="112" spans="1:6" s="3" customFormat="1" ht="12.75">
      <c r="A112" s="57"/>
      <c r="B112" s="57"/>
      <c r="C112" s="57"/>
      <c r="D112" s="57"/>
      <c r="F112" s="214"/>
    </row>
    <row r="113" spans="1:6" s="3" customFormat="1" ht="12.75">
      <c r="A113" s="57"/>
      <c r="B113" s="57"/>
      <c r="C113" s="57"/>
      <c r="D113" s="57"/>
      <c r="F113" s="214"/>
    </row>
    <row r="114" spans="1:6" s="3" customFormat="1" ht="12.75">
      <c r="A114" s="57"/>
      <c r="B114" s="57"/>
      <c r="C114" s="57"/>
      <c r="D114" s="57"/>
      <c r="F114" s="214"/>
    </row>
    <row r="115" spans="1:6" s="3" customFormat="1" ht="12.75">
      <c r="A115" s="57"/>
      <c r="B115" s="57"/>
      <c r="C115" s="57"/>
      <c r="D115" s="57"/>
      <c r="F115" s="214"/>
    </row>
    <row r="116" spans="1:6" s="3" customFormat="1" ht="12.75">
      <c r="A116" s="57"/>
      <c r="B116" s="57"/>
      <c r="C116" s="57"/>
      <c r="D116" s="57"/>
      <c r="F116" s="214"/>
    </row>
    <row r="117" spans="1:6" s="3" customFormat="1" ht="12.75">
      <c r="A117" s="57"/>
      <c r="B117" s="57"/>
      <c r="C117" s="57"/>
      <c r="D117" s="57"/>
      <c r="F117" s="214"/>
    </row>
    <row r="118" spans="1:6" s="3" customFormat="1" ht="12.75">
      <c r="A118" s="57"/>
      <c r="B118" s="57"/>
      <c r="C118" s="57"/>
      <c r="D118" s="57"/>
      <c r="F118" s="214"/>
    </row>
    <row r="119" spans="1:6" s="3" customFormat="1" ht="12.75">
      <c r="A119" s="57"/>
      <c r="B119" s="57"/>
      <c r="C119" s="57"/>
      <c r="D119" s="57"/>
      <c r="F119" s="214"/>
    </row>
    <row r="120" spans="1:6" s="3" customFormat="1" ht="12.75">
      <c r="A120" s="57"/>
      <c r="B120" s="57"/>
      <c r="C120" s="57"/>
      <c r="D120" s="57"/>
      <c r="F120" s="214"/>
    </row>
    <row r="121" spans="1:6" s="3" customFormat="1" ht="12.75">
      <c r="A121" s="57"/>
      <c r="B121" s="57"/>
      <c r="C121" s="57"/>
      <c r="D121" s="57"/>
      <c r="F121" s="214"/>
    </row>
    <row r="122" spans="1:6" s="3" customFormat="1" ht="12.75">
      <c r="A122" s="57"/>
      <c r="B122" s="57"/>
      <c r="C122" s="57"/>
      <c r="D122" s="57"/>
      <c r="F122" s="214"/>
    </row>
    <row r="123" spans="1:6" s="3" customFormat="1" ht="12.75">
      <c r="A123" s="57"/>
      <c r="B123" s="57"/>
      <c r="C123" s="57"/>
      <c r="D123" s="57"/>
      <c r="F123" s="214"/>
    </row>
    <row r="124" spans="1:6" s="3" customFormat="1" ht="12.75">
      <c r="A124" s="57"/>
      <c r="B124" s="57"/>
      <c r="C124" s="57"/>
      <c r="D124" s="57"/>
      <c r="F124" s="214"/>
    </row>
    <row r="125" spans="1:6" s="3" customFormat="1" ht="12.75">
      <c r="A125" s="57"/>
      <c r="B125" s="57"/>
      <c r="C125" s="57"/>
      <c r="D125" s="57"/>
      <c r="F125" s="214"/>
    </row>
    <row r="126" spans="1:6" s="3" customFormat="1" ht="12.75">
      <c r="A126" s="57"/>
      <c r="B126" s="57"/>
      <c r="C126" s="57"/>
      <c r="D126" s="57"/>
      <c r="F126" s="214"/>
    </row>
    <row r="127" spans="1:6" s="3" customFormat="1" ht="12.75">
      <c r="A127" s="57"/>
      <c r="B127" s="57"/>
      <c r="C127" s="57"/>
      <c r="D127" s="57"/>
      <c r="F127" s="214"/>
    </row>
    <row r="128" spans="1:6" s="3" customFormat="1" ht="12.75">
      <c r="A128" s="57"/>
      <c r="B128" s="57"/>
      <c r="C128" s="57"/>
      <c r="D128" s="57"/>
      <c r="F128" s="214"/>
    </row>
    <row r="129" spans="1:6" s="3" customFormat="1" ht="12.75">
      <c r="A129" s="57"/>
      <c r="B129" s="57"/>
      <c r="C129" s="57"/>
      <c r="D129" s="57"/>
      <c r="F129" s="214"/>
    </row>
    <row r="130" spans="1:6" s="3" customFormat="1" ht="12.75">
      <c r="A130" s="57"/>
      <c r="B130" s="57"/>
      <c r="C130" s="57"/>
      <c r="D130" s="57"/>
      <c r="F130" s="214"/>
    </row>
    <row r="131" spans="1:6" s="3" customFormat="1" ht="12.75">
      <c r="A131" s="57"/>
      <c r="B131" s="57"/>
      <c r="C131" s="57"/>
      <c r="D131" s="57"/>
      <c r="F131" s="214"/>
    </row>
    <row r="132" spans="1:6" s="3" customFormat="1" ht="12.75">
      <c r="A132" s="57"/>
      <c r="B132" s="57"/>
      <c r="C132" s="57"/>
      <c r="D132" s="57"/>
      <c r="F132" s="214"/>
    </row>
    <row r="133" spans="1:6" s="3" customFormat="1" ht="12.75">
      <c r="A133" s="57"/>
      <c r="B133" s="57"/>
      <c r="C133" s="57"/>
      <c r="D133" s="57"/>
      <c r="F133" s="214"/>
    </row>
    <row r="134" spans="1:6" s="3" customFormat="1" ht="12.75">
      <c r="A134" s="57"/>
      <c r="B134" s="57"/>
      <c r="C134" s="57"/>
      <c r="D134" s="57"/>
      <c r="F134" s="214"/>
    </row>
    <row r="135" spans="1:6" s="3" customFormat="1" ht="12.75">
      <c r="A135" s="57"/>
      <c r="B135" s="57"/>
      <c r="C135" s="57"/>
      <c r="D135" s="57"/>
      <c r="F135" s="214"/>
    </row>
    <row r="136" spans="1:6" s="3" customFormat="1" ht="12.75">
      <c r="A136" s="57"/>
      <c r="B136" s="57"/>
      <c r="C136" s="57"/>
      <c r="D136" s="57"/>
      <c r="F136" s="214"/>
    </row>
    <row r="137" spans="1:6" s="3" customFormat="1" ht="12.75">
      <c r="A137" s="57"/>
      <c r="B137" s="57"/>
      <c r="C137" s="57"/>
      <c r="D137" s="57"/>
      <c r="F137" s="214"/>
    </row>
    <row r="138" spans="1:6" s="3" customFormat="1" ht="12.75">
      <c r="A138" s="57"/>
      <c r="B138" s="57"/>
      <c r="C138" s="57"/>
      <c r="D138" s="57"/>
      <c r="F138" s="214"/>
    </row>
    <row r="139" spans="1:6" s="3" customFormat="1" ht="12.75">
      <c r="A139" s="57"/>
      <c r="B139" s="57"/>
      <c r="C139" s="57"/>
      <c r="D139" s="57"/>
      <c r="F139" s="214"/>
    </row>
    <row r="140" spans="1:6" s="3" customFormat="1" ht="12.75">
      <c r="A140" s="57"/>
      <c r="B140" s="57"/>
      <c r="C140" s="57"/>
      <c r="D140" s="57"/>
      <c r="F140" s="214"/>
    </row>
    <row r="141" spans="1:6" s="3" customFormat="1" ht="12.75">
      <c r="A141" s="57"/>
      <c r="B141" s="57"/>
      <c r="C141" s="57"/>
      <c r="D141" s="57"/>
      <c r="F141" s="214"/>
    </row>
    <row r="142" spans="1:6" s="3" customFormat="1" ht="12.75">
      <c r="A142" s="57"/>
      <c r="B142" s="57"/>
      <c r="C142" s="57"/>
      <c r="D142" s="57"/>
      <c r="F142" s="214"/>
    </row>
    <row r="143" spans="1:6" s="3" customFormat="1" ht="12.75">
      <c r="A143" s="57"/>
      <c r="B143" s="57"/>
      <c r="C143" s="57"/>
      <c r="D143" s="57"/>
      <c r="F143" s="214"/>
    </row>
    <row r="144" spans="1:6" s="3" customFormat="1" ht="12.75">
      <c r="A144" s="57"/>
      <c r="B144" s="57"/>
      <c r="C144" s="57"/>
      <c r="D144" s="57"/>
      <c r="F144" s="214"/>
    </row>
    <row r="145" spans="1:6" s="3" customFormat="1" ht="12.75">
      <c r="A145" s="57"/>
      <c r="B145" s="57"/>
      <c r="C145" s="57"/>
      <c r="D145" s="57"/>
      <c r="F145" s="214"/>
    </row>
    <row r="146" spans="1:6" s="3" customFormat="1" ht="12.75">
      <c r="A146" s="57"/>
      <c r="B146" s="57"/>
      <c r="C146" s="57"/>
      <c r="D146" s="57"/>
      <c r="F146" s="214"/>
    </row>
    <row r="147" spans="1:6" s="3" customFormat="1" ht="12.75">
      <c r="A147" s="57"/>
      <c r="B147" s="57"/>
      <c r="C147" s="57"/>
      <c r="D147" s="57"/>
      <c r="F147" s="214"/>
    </row>
    <row r="148" spans="1:6" s="3" customFormat="1" ht="12.75">
      <c r="A148" s="57"/>
      <c r="B148" s="57"/>
      <c r="C148" s="57"/>
      <c r="D148" s="57"/>
      <c r="F148" s="214"/>
    </row>
    <row r="149" spans="1:6" s="3" customFormat="1" ht="12.75">
      <c r="A149" s="57"/>
      <c r="B149" s="57"/>
      <c r="C149" s="57"/>
      <c r="D149" s="57"/>
      <c r="F149" s="214"/>
    </row>
    <row r="150" spans="1:6" s="3" customFormat="1" ht="12.75">
      <c r="A150" s="57"/>
      <c r="B150" s="57"/>
      <c r="C150" s="57"/>
      <c r="D150" s="57"/>
      <c r="F150" s="214"/>
    </row>
    <row r="151" spans="1:6" s="3" customFormat="1" ht="12.75">
      <c r="A151" s="57"/>
      <c r="B151" s="57"/>
      <c r="C151" s="57"/>
      <c r="D151" s="57"/>
      <c r="F151" s="214"/>
    </row>
    <row r="152" spans="1:6" s="3" customFormat="1" ht="12.75">
      <c r="A152" s="57"/>
      <c r="B152" s="57"/>
      <c r="C152" s="57"/>
      <c r="D152" s="57"/>
      <c r="F152" s="214"/>
    </row>
    <row r="153" spans="1:6" s="3" customFormat="1" ht="12.75">
      <c r="A153" s="57"/>
      <c r="B153" s="57"/>
      <c r="C153" s="57"/>
      <c r="D153" s="57"/>
      <c r="F153" s="214"/>
    </row>
    <row r="154" spans="1:6" s="3" customFormat="1" ht="12.75">
      <c r="A154" s="57"/>
      <c r="B154" s="57"/>
      <c r="C154" s="57"/>
      <c r="D154" s="57"/>
      <c r="F154" s="214"/>
    </row>
    <row r="155" spans="1:6" s="3" customFormat="1" ht="12.75">
      <c r="A155" s="57"/>
      <c r="B155" s="57"/>
      <c r="C155" s="57"/>
      <c r="D155" s="57"/>
      <c r="F155" s="214"/>
    </row>
    <row r="156" spans="1:6" s="3" customFormat="1" ht="12.75">
      <c r="A156" s="57"/>
      <c r="B156" s="57"/>
      <c r="C156" s="57"/>
      <c r="D156" s="57"/>
      <c r="F156" s="214"/>
    </row>
    <row r="157" spans="1:6" s="3" customFormat="1" ht="12.75">
      <c r="A157" s="57"/>
      <c r="B157" s="57"/>
      <c r="C157" s="57"/>
      <c r="D157" s="57"/>
      <c r="F157" s="214"/>
    </row>
    <row r="158" spans="1:6" s="3" customFormat="1" ht="12.75">
      <c r="A158" s="57"/>
      <c r="B158" s="57"/>
      <c r="C158" s="57"/>
      <c r="D158" s="57"/>
      <c r="F158" s="214"/>
    </row>
    <row r="159" spans="1:6" s="3" customFormat="1" ht="12.75">
      <c r="A159" s="57"/>
      <c r="B159" s="57"/>
      <c r="C159" s="57"/>
      <c r="D159" s="57"/>
      <c r="F159" s="214"/>
    </row>
    <row r="160" spans="1:6" s="3" customFormat="1" ht="12.75">
      <c r="A160" s="57"/>
      <c r="B160" s="57"/>
      <c r="C160" s="57"/>
      <c r="D160" s="57"/>
      <c r="F160" s="214"/>
    </row>
    <row r="161" spans="1:6" s="3" customFormat="1" ht="12.75">
      <c r="A161" s="57"/>
      <c r="B161" s="57"/>
      <c r="C161" s="57"/>
      <c r="D161" s="57"/>
      <c r="F161" s="214"/>
    </row>
    <row r="162" spans="1:6" s="3" customFormat="1" ht="12.75">
      <c r="A162" s="57"/>
      <c r="B162" s="57"/>
      <c r="C162" s="57"/>
      <c r="D162" s="57"/>
      <c r="F162" s="214"/>
    </row>
    <row r="163" spans="1:6" s="3" customFormat="1" ht="12.75">
      <c r="A163" s="57"/>
      <c r="B163" s="57"/>
      <c r="C163" s="57"/>
      <c r="D163" s="57"/>
      <c r="F163" s="214"/>
    </row>
    <row r="164" spans="1:6" s="3" customFormat="1" ht="12.75">
      <c r="A164" s="57"/>
      <c r="B164" s="57"/>
      <c r="C164" s="57"/>
      <c r="D164" s="57"/>
      <c r="F164" s="214"/>
    </row>
    <row r="165" spans="1:6" s="3" customFormat="1" ht="12.75">
      <c r="A165" s="57"/>
      <c r="B165" s="57"/>
      <c r="C165" s="57"/>
      <c r="D165" s="57"/>
      <c r="F165" s="214"/>
    </row>
    <row r="166" spans="1:6" s="3" customFormat="1" ht="12.75">
      <c r="A166" s="57"/>
      <c r="B166" s="57"/>
      <c r="C166" s="57"/>
      <c r="D166" s="57"/>
      <c r="F166" s="214"/>
    </row>
    <row r="167" spans="1:6" s="3" customFormat="1" ht="12.75">
      <c r="A167" s="57"/>
      <c r="B167" s="57"/>
      <c r="C167" s="57"/>
      <c r="D167" s="57"/>
      <c r="F167" s="214"/>
    </row>
    <row r="168" spans="1:6" s="3" customFormat="1" ht="12.75">
      <c r="A168" s="57"/>
      <c r="B168" s="57"/>
      <c r="C168" s="57"/>
      <c r="D168" s="57"/>
      <c r="F168" s="214"/>
    </row>
    <row r="169" spans="1:6" s="3" customFormat="1" ht="12.75">
      <c r="A169" s="57"/>
      <c r="B169" s="57"/>
      <c r="C169" s="57"/>
      <c r="D169" s="57"/>
      <c r="F169" s="214"/>
    </row>
    <row r="170" spans="1:6" s="3" customFormat="1" ht="12.75">
      <c r="A170" s="57"/>
      <c r="B170" s="57"/>
      <c r="C170" s="57"/>
      <c r="D170" s="57"/>
      <c r="F170" s="214"/>
    </row>
    <row r="171" spans="1:6" s="3" customFormat="1" ht="12.75">
      <c r="A171" s="57"/>
      <c r="B171" s="57"/>
      <c r="C171" s="57"/>
      <c r="D171" s="57"/>
      <c r="F171" s="214"/>
    </row>
    <row r="172" spans="1:6" s="3" customFormat="1" ht="12.75">
      <c r="A172" s="57"/>
      <c r="B172" s="57"/>
      <c r="C172" s="57"/>
      <c r="D172" s="57"/>
      <c r="F172" s="214"/>
    </row>
    <row r="173" spans="1:6" s="3" customFormat="1" ht="12.75">
      <c r="A173" s="57"/>
      <c r="B173" s="57"/>
      <c r="C173" s="57"/>
      <c r="D173" s="57"/>
      <c r="F173" s="214"/>
    </row>
    <row r="174" spans="1:6" s="3" customFormat="1" ht="12.75">
      <c r="A174" s="57"/>
      <c r="B174" s="57"/>
      <c r="C174" s="57"/>
      <c r="D174" s="57"/>
      <c r="F174" s="214"/>
    </row>
    <row r="175" spans="1:6" s="3" customFormat="1" ht="12.75">
      <c r="A175" s="57"/>
      <c r="B175" s="57"/>
      <c r="C175" s="57"/>
      <c r="D175" s="57"/>
      <c r="F175" s="214"/>
    </row>
    <row r="176" spans="1:6" s="3" customFormat="1" ht="12.75">
      <c r="A176" s="57"/>
      <c r="B176" s="57"/>
      <c r="C176" s="57"/>
      <c r="D176" s="57"/>
      <c r="F176" s="214"/>
    </row>
    <row r="177" spans="1:6" s="3" customFormat="1" ht="12.75">
      <c r="A177" s="57"/>
      <c r="B177" s="57"/>
      <c r="C177" s="57"/>
      <c r="D177" s="57"/>
      <c r="F177" s="214"/>
    </row>
    <row r="178" spans="1:6" s="3" customFormat="1" ht="12.75">
      <c r="A178" s="57"/>
      <c r="B178" s="57"/>
      <c r="C178" s="57"/>
      <c r="D178" s="57"/>
      <c r="F178" s="214"/>
    </row>
    <row r="179" spans="1:6" s="3" customFormat="1" ht="12.75">
      <c r="A179" s="57"/>
      <c r="B179" s="57"/>
      <c r="C179" s="57"/>
      <c r="D179" s="57"/>
      <c r="F179" s="214"/>
    </row>
    <row r="180" spans="1:6" s="3" customFormat="1" ht="12.75">
      <c r="A180" s="57"/>
      <c r="B180" s="57"/>
      <c r="C180" s="57"/>
      <c r="D180" s="57"/>
      <c r="F180" s="214"/>
    </row>
    <row r="181" spans="1:6" s="3" customFormat="1" ht="12.75">
      <c r="A181" s="57"/>
      <c r="B181" s="57"/>
      <c r="C181" s="57"/>
      <c r="D181" s="57"/>
      <c r="F181" s="214"/>
    </row>
    <row r="182" spans="1:6" s="3" customFormat="1" ht="12.75">
      <c r="A182" s="57"/>
      <c r="B182" s="57"/>
      <c r="C182" s="57"/>
      <c r="D182" s="57"/>
      <c r="F182" s="214"/>
    </row>
    <row r="183" spans="1:6" s="3" customFormat="1" ht="12.75">
      <c r="A183" s="57"/>
      <c r="B183" s="57"/>
      <c r="C183" s="57"/>
      <c r="D183" s="57"/>
      <c r="F183" s="214"/>
    </row>
    <row r="184" spans="1:6" s="3" customFormat="1" ht="12.75">
      <c r="A184" s="57"/>
      <c r="B184" s="57"/>
      <c r="C184" s="57"/>
      <c r="D184" s="57"/>
      <c r="F184" s="214"/>
    </row>
    <row r="185" spans="1:6" s="3" customFormat="1" ht="12.75">
      <c r="A185" s="57"/>
      <c r="B185" s="57"/>
      <c r="C185" s="57"/>
      <c r="D185" s="57"/>
      <c r="F185" s="214"/>
    </row>
    <row r="186" spans="1:6" s="3" customFormat="1" ht="12.75">
      <c r="A186" s="57"/>
      <c r="B186" s="57"/>
      <c r="C186" s="57"/>
      <c r="D186" s="57"/>
      <c r="F186" s="214"/>
    </row>
    <row r="187" spans="1:6" s="3" customFormat="1" ht="12.75">
      <c r="A187" s="57"/>
      <c r="B187" s="57"/>
      <c r="C187" s="57"/>
      <c r="D187" s="57"/>
      <c r="F187" s="214"/>
    </row>
    <row r="188" spans="1:6" s="3" customFormat="1" ht="12.75">
      <c r="A188" s="57"/>
      <c r="B188" s="57"/>
      <c r="C188" s="57"/>
      <c r="D188" s="57"/>
      <c r="F188" s="214"/>
    </row>
    <row r="189" spans="1:6" s="3" customFormat="1" ht="12.75">
      <c r="A189" s="57"/>
      <c r="B189" s="57"/>
      <c r="C189" s="57"/>
      <c r="D189" s="57"/>
      <c r="F189" s="214"/>
    </row>
    <row r="190" spans="1:6" s="3" customFormat="1" ht="12.75">
      <c r="A190" s="57"/>
      <c r="B190" s="57"/>
      <c r="C190" s="57"/>
      <c r="D190" s="57"/>
      <c r="F190" s="214"/>
    </row>
    <row r="191" spans="1:6" s="3" customFormat="1" ht="12.75">
      <c r="A191" s="57"/>
      <c r="B191" s="57"/>
      <c r="C191" s="57"/>
      <c r="D191" s="57"/>
      <c r="F191" s="214"/>
    </row>
    <row r="192" spans="1:6" s="3" customFormat="1" ht="12.75">
      <c r="A192" s="57"/>
      <c r="B192" s="57"/>
      <c r="C192" s="57"/>
      <c r="D192" s="57"/>
      <c r="F192" s="214"/>
    </row>
    <row r="193" spans="1:6" s="3" customFormat="1" ht="12.75">
      <c r="A193" s="57"/>
      <c r="B193" s="57"/>
      <c r="C193" s="57"/>
      <c r="D193" s="57"/>
      <c r="F193" s="214"/>
    </row>
    <row r="194" spans="1:6" s="3" customFormat="1" ht="12.75">
      <c r="A194" s="57"/>
      <c r="B194" s="57"/>
      <c r="C194" s="57"/>
      <c r="D194" s="57"/>
      <c r="F194" s="214"/>
    </row>
    <row r="195" spans="1:6" s="3" customFormat="1" ht="12.75">
      <c r="A195" s="57"/>
      <c r="B195" s="57"/>
      <c r="C195" s="57"/>
      <c r="D195" s="57"/>
      <c r="F195" s="214"/>
    </row>
    <row r="196" spans="1:6" s="3" customFormat="1" ht="12.75">
      <c r="A196" s="57"/>
      <c r="B196" s="57"/>
      <c r="C196" s="57"/>
      <c r="D196" s="57"/>
      <c r="F196" s="214"/>
    </row>
    <row r="197" spans="1:6" s="3" customFormat="1" ht="12.75">
      <c r="A197" s="57"/>
      <c r="B197" s="57"/>
      <c r="C197" s="57"/>
      <c r="D197" s="57"/>
      <c r="F197" s="214"/>
    </row>
    <row r="198" spans="1:6" s="3" customFormat="1" ht="12.75">
      <c r="A198" s="57"/>
      <c r="B198" s="57"/>
      <c r="C198" s="57"/>
      <c r="D198" s="57"/>
      <c r="F198" s="214"/>
    </row>
    <row r="199" spans="1:6" s="3" customFormat="1" ht="12.75">
      <c r="A199" s="57"/>
      <c r="B199" s="57"/>
      <c r="C199" s="57"/>
      <c r="D199" s="57"/>
      <c r="F199" s="214"/>
    </row>
    <row r="200" spans="1:6" s="3" customFormat="1" ht="12.75">
      <c r="A200" s="57"/>
      <c r="B200" s="57"/>
      <c r="C200" s="57"/>
      <c r="D200" s="57"/>
      <c r="F200" s="214"/>
    </row>
    <row r="201" spans="1:6" s="3" customFormat="1" ht="12.75">
      <c r="A201" s="57"/>
      <c r="B201" s="57"/>
      <c r="C201" s="57"/>
      <c r="D201" s="57"/>
      <c r="F201" s="214"/>
    </row>
    <row r="202" spans="1:6" s="3" customFormat="1" ht="12.75">
      <c r="A202" s="57"/>
      <c r="B202" s="57"/>
      <c r="C202" s="57"/>
      <c r="D202" s="57"/>
      <c r="F202" s="214"/>
    </row>
    <row r="203" spans="1:6" s="3" customFormat="1" ht="12.75">
      <c r="A203" s="57"/>
      <c r="B203" s="57"/>
      <c r="C203" s="57"/>
      <c r="D203" s="57"/>
      <c r="F203" s="214"/>
    </row>
    <row r="204" spans="1:6" s="3" customFormat="1" ht="12.75">
      <c r="A204" s="57"/>
      <c r="B204" s="57"/>
      <c r="C204" s="57"/>
      <c r="D204" s="57"/>
      <c r="F204" s="214"/>
    </row>
    <row r="205" spans="1:6" s="3" customFormat="1" ht="12.75">
      <c r="A205" s="57"/>
      <c r="B205" s="57"/>
      <c r="C205" s="57"/>
      <c r="D205" s="57"/>
      <c r="F205" s="214"/>
    </row>
    <row r="206" spans="1:6" s="3" customFormat="1" ht="12.75">
      <c r="A206" s="57"/>
      <c r="B206" s="57"/>
      <c r="C206" s="57"/>
      <c r="D206" s="57"/>
      <c r="F206" s="214"/>
    </row>
    <row r="207" spans="1:6" s="3" customFormat="1" ht="12.75">
      <c r="A207" s="57"/>
      <c r="B207" s="57"/>
      <c r="C207" s="57"/>
      <c r="D207" s="57"/>
      <c r="F207" s="214"/>
    </row>
    <row r="208" spans="1:6" s="3" customFormat="1" ht="12.75">
      <c r="A208" s="57"/>
      <c r="B208" s="57"/>
      <c r="C208" s="57"/>
      <c r="D208" s="57"/>
      <c r="F208" s="214"/>
    </row>
    <row r="209" spans="1:6" s="3" customFormat="1" ht="12.75">
      <c r="A209" s="57"/>
      <c r="B209" s="57"/>
      <c r="C209" s="57"/>
      <c r="D209" s="57"/>
      <c r="F209" s="214"/>
    </row>
    <row r="210" spans="1:6" s="3" customFormat="1" ht="12.75">
      <c r="A210" s="57"/>
      <c r="B210" s="57"/>
      <c r="C210" s="57"/>
      <c r="D210" s="57"/>
      <c r="F210" s="214"/>
    </row>
    <row r="211" spans="1:6" s="3" customFormat="1" ht="12.75">
      <c r="A211" s="57"/>
      <c r="B211" s="57"/>
      <c r="C211" s="57"/>
      <c r="D211" s="57"/>
      <c r="F211" s="214"/>
    </row>
    <row r="212" spans="1:6" s="3" customFormat="1" ht="12.75">
      <c r="A212" s="57"/>
      <c r="B212" s="57"/>
      <c r="C212" s="57"/>
      <c r="D212" s="57"/>
      <c r="F212" s="214"/>
    </row>
    <row r="213" spans="1:6" s="3" customFormat="1" ht="12.75">
      <c r="A213" s="57"/>
      <c r="B213" s="57"/>
      <c r="C213" s="57"/>
      <c r="D213" s="57"/>
      <c r="F213" s="214"/>
    </row>
    <row r="214" spans="1:6" s="3" customFormat="1" ht="12.75">
      <c r="A214" s="57"/>
      <c r="B214" s="57"/>
      <c r="C214" s="57"/>
      <c r="D214" s="57"/>
      <c r="F214" s="214"/>
    </row>
    <row r="215" spans="1:6" s="3" customFormat="1" ht="12.75">
      <c r="A215" s="57"/>
      <c r="B215" s="57"/>
      <c r="C215" s="57"/>
      <c r="D215" s="57"/>
      <c r="F215" s="214"/>
    </row>
    <row r="216" spans="1:6" s="3" customFormat="1" ht="12.75">
      <c r="A216" s="57"/>
      <c r="B216" s="57"/>
      <c r="C216" s="57"/>
      <c r="D216" s="57"/>
      <c r="F216" s="214"/>
    </row>
    <row r="217" spans="1:6" s="3" customFormat="1" ht="12.75">
      <c r="A217" s="57"/>
      <c r="B217" s="57"/>
      <c r="C217" s="57"/>
      <c r="D217" s="57"/>
      <c r="F217" s="214"/>
    </row>
    <row r="218" spans="1:6" s="3" customFormat="1" ht="12.75">
      <c r="A218" s="57"/>
      <c r="B218" s="57"/>
      <c r="C218" s="57"/>
      <c r="D218" s="57"/>
      <c r="F218" s="214"/>
    </row>
    <row r="219" spans="1:6" s="3" customFormat="1" ht="12.75">
      <c r="A219" s="57"/>
      <c r="B219" s="57"/>
      <c r="C219" s="57"/>
      <c r="D219" s="57"/>
      <c r="F219" s="214"/>
    </row>
    <row r="220" spans="1:6" s="3" customFormat="1" ht="12.75">
      <c r="A220" s="57"/>
      <c r="B220" s="57"/>
      <c r="C220" s="57"/>
      <c r="D220" s="57"/>
      <c r="F220" s="214"/>
    </row>
    <row r="221" spans="1:6" s="3" customFormat="1" ht="12.75">
      <c r="A221" s="57"/>
      <c r="B221" s="57"/>
      <c r="C221" s="57"/>
      <c r="D221" s="57"/>
      <c r="F221" s="214"/>
    </row>
    <row r="222" spans="1:6" s="3" customFormat="1" ht="12.75">
      <c r="A222" s="57"/>
      <c r="B222" s="57"/>
      <c r="C222" s="57"/>
      <c r="D222" s="57"/>
      <c r="F222" s="214"/>
    </row>
    <row r="223" spans="1:6" s="3" customFormat="1" ht="12.75">
      <c r="A223" s="57"/>
      <c r="B223" s="57"/>
      <c r="C223" s="57"/>
      <c r="D223" s="57"/>
      <c r="F223" s="214"/>
    </row>
    <row r="224" spans="1:6" s="3" customFormat="1" ht="12.75">
      <c r="A224" s="57"/>
      <c r="B224" s="57"/>
      <c r="C224" s="57"/>
      <c r="D224" s="57"/>
      <c r="F224" s="214"/>
    </row>
    <row r="225" spans="1:6" s="3" customFormat="1" ht="12.75">
      <c r="A225" s="57"/>
      <c r="B225" s="57"/>
      <c r="C225" s="57"/>
      <c r="D225" s="57"/>
      <c r="F225" s="214"/>
    </row>
    <row r="226" spans="1:6" s="3" customFormat="1" ht="12.75">
      <c r="A226" s="57"/>
      <c r="B226" s="57"/>
      <c r="C226" s="57"/>
      <c r="D226" s="57"/>
      <c r="F226" s="214"/>
    </row>
    <row r="227" spans="1:6" s="3" customFormat="1" ht="12.75">
      <c r="A227" s="57"/>
      <c r="B227" s="57"/>
      <c r="C227" s="57"/>
      <c r="D227" s="57"/>
      <c r="F227" s="214"/>
    </row>
    <row r="228" spans="1:6" s="3" customFormat="1" ht="12.75">
      <c r="A228" s="57"/>
      <c r="B228" s="57"/>
      <c r="C228" s="57"/>
      <c r="D228" s="57"/>
      <c r="F228" s="214"/>
    </row>
    <row r="229" spans="1:6" s="3" customFormat="1" ht="12.75">
      <c r="A229" s="57"/>
      <c r="B229" s="57"/>
      <c r="C229" s="57"/>
      <c r="D229" s="57"/>
      <c r="F229" s="214"/>
    </row>
    <row r="230" spans="1:6" s="3" customFormat="1" ht="12.75">
      <c r="A230" s="57"/>
      <c r="B230" s="57"/>
      <c r="C230" s="57"/>
      <c r="D230" s="57"/>
      <c r="F230" s="214"/>
    </row>
    <row r="231" spans="1:6" s="3" customFormat="1" ht="12.75">
      <c r="A231" s="57"/>
      <c r="B231" s="57"/>
      <c r="C231" s="57"/>
      <c r="D231" s="57"/>
      <c r="F231" s="214"/>
    </row>
    <row r="232" spans="1:6" s="3" customFormat="1" ht="12.75">
      <c r="A232" s="57"/>
      <c r="B232" s="57"/>
      <c r="C232" s="57"/>
      <c r="D232" s="57"/>
      <c r="F232" s="214"/>
    </row>
    <row r="233" spans="1:6" s="3" customFormat="1" ht="12.75">
      <c r="A233" s="57"/>
      <c r="B233" s="57"/>
      <c r="C233" s="57"/>
      <c r="D233" s="57"/>
      <c r="F233" s="214"/>
    </row>
    <row r="234" spans="1:6" s="3" customFormat="1" ht="12.75">
      <c r="A234" s="57"/>
      <c r="B234" s="57"/>
      <c r="C234" s="57"/>
      <c r="D234" s="57"/>
      <c r="F234" s="214"/>
    </row>
    <row r="235" spans="1:6" s="3" customFormat="1" ht="12.75">
      <c r="A235" s="57"/>
      <c r="B235" s="57"/>
      <c r="C235" s="57"/>
      <c r="D235" s="57"/>
      <c r="F235" s="214"/>
    </row>
    <row r="236" spans="1:6" s="3" customFormat="1" ht="12.75">
      <c r="A236" s="57"/>
      <c r="B236" s="57"/>
      <c r="C236" s="57"/>
      <c r="D236" s="57"/>
      <c r="F236" s="214"/>
    </row>
    <row r="237" spans="1:6" s="3" customFormat="1" ht="12.75">
      <c r="A237" s="57"/>
      <c r="B237" s="57"/>
      <c r="C237" s="57"/>
      <c r="D237" s="57"/>
      <c r="F237" s="214"/>
    </row>
    <row r="238" spans="1:6" s="3" customFormat="1" ht="12.75">
      <c r="A238" s="57"/>
      <c r="B238" s="57"/>
      <c r="C238" s="57"/>
      <c r="D238" s="57"/>
      <c r="F238" s="214"/>
    </row>
    <row r="239" spans="1:6" s="3" customFormat="1" ht="12.75">
      <c r="A239" s="57"/>
      <c r="B239" s="57"/>
      <c r="C239" s="57"/>
      <c r="D239" s="57"/>
      <c r="F239" s="214"/>
    </row>
    <row r="240" spans="1:6" s="3" customFormat="1" ht="12.75">
      <c r="A240" s="57"/>
      <c r="B240" s="57"/>
      <c r="C240" s="57"/>
      <c r="D240" s="57"/>
      <c r="F240" s="214"/>
    </row>
    <row r="241" spans="1:6" s="3" customFormat="1" ht="12.75">
      <c r="A241" s="57"/>
      <c r="B241" s="57"/>
      <c r="C241" s="57"/>
      <c r="D241" s="57"/>
      <c r="F241" s="214"/>
    </row>
    <row r="242" spans="1:6" s="3" customFormat="1" ht="12.75">
      <c r="A242" s="57"/>
      <c r="B242" s="57"/>
      <c r="C242" s="57"/>
      <c r="D242" s="57"/>
      <c r="F242" s="214"/>
    </row>
    <row r="243" spans="1:6" s="3" customFormat="1" ht="12.75">
      <c r="A243" s="57"/>
      <c r="B243" s="57"/>
      <c r="C243" s="57"/>
      <c r="D243" s="57"/>
      <c r="F243" s="214"/>
    </row>
    <row r="244" spans="1:6" s="3" customFormat="1" ht="12.75">
      <c r="A244" s="57"/>
      <c r="B244" s="57"/>
      <c r="C244" s="57"/>
      <c r="D244" s="57"/>
      <c r="F244" s="214"/>
    </row>
    <row r="245" spans="1:6" s="3" customFormat="1" ht="12.75">
      <c r="A245" s="57"/>
      <c r="B245" s="57"/>
      <c r="C245" s="57"/>
      <c r="D245" s="57"/>
      <c r="F245" s="214"/>
    </row>
    <row r="246" spans="1:6" s="3" customFormat="1" ht="12.75">
      <c r="A246" s="57"/>
      <c r="B246" s="57"/>
      <c r="C246" s="57"/>
      <c r="D246" s="57"/>
      <c r="F246" s="214"/>
    </row>
    <row r="247" spans="1:6" s="3" customFormat="1" ht="12.75">
      <c r="A247" s="57"/>
      <c r="B247" s="57"/>
      <c r="C247" s="57"/>
      <c r="D247" s="57"/>
      <c r="F247" s="214"/>
    </row>
    <row r="248" spans="1:6" s="3" customFormat="1" ht="12.75">
      <c r="A248" s="57"/>
      <c r="B248" s="57"/>
      <c r="C248" s="57"/>
      <c r="D248" s="57"/>
      <c r="F248" s="214"/>
    </row>
    <row r="249" spans="1:6" s="3" customFormat="1" ht="12.75">
      <c r="A249" s="57"/>
      <c r="B249" s="57"/>
      <c r="C249" s="57"/>
      <c r="D249" s="57"/>
      <c r="F249" s="214"/>
    </row>
    <row r="250" spans="1:6" s="3" customFormat="1" ht="12.75">
      <c r="A250" s="57"/>
      <c r="B250" s="57"/>
      <c r="C250" s="57"/>
      <c r="D250" s="57"/>
      <c r="F250" s="214"/>
    </row>
    <row r="251" spans="1:6" s="3" customFormat="1" ht="12.75">
      <c r="A251" s="57"/>
      <c r="B251" s="57"/>
      <c r="C251" s="57"/>
      <c r="D251" s="57"/>
      <c r="F251" s="214"/>
    </row>
    <row r="252" spans="1:6" s="3" customFormat="1" ht="12.75">
      <c r="A252" s="57"/>
      <c r="B252" s="57"/>
      <c r="C252" s="57"/>
      <c r="D252" s="57"/>
      <c r="F252" s="214"/>
    </row>
    <row r="253" spans="1:6" s="3" customFormat="1" ht="12.75">
      <c r="A253" s="57"/>
      <c r="B253" s="57"/>
      <c r="C253" s="57"/>
      <c r="D253" s="57"/>
      <c r="F253" s="214"/>
    </row>
    <row r="254" spans="1:6" s="3" customFormat="1" ht="12.75">
      <c r="A254" s="57"/>
      <c r="B254" s="57"/>
      <c r="C254" s="57"/>
      <c r="D254" s="57"/>
      <c r="F254" s="214"/>
    </row>
    <row r="255" spans="1:6" s="3" customFormat="1" ht="12.75">
      <c r="A255" s="57"/>
      <c r="B255" s="57"/>
      <c r="C255" s="57"/>
      <c r="D255" s="57"/>
      <c r="F255" s="214"/>
    </row>
    <row r="256" spans="1:6" s="3" customFormat="1" ht="12.75">
      <c r="A256" s="57"/>
      <c r="B256" s="57"/>
      <c r="C256" s="57"/>
      <c r="D256" s="57"/>
      <c r="F256" s="214"/>
    </row>
    <row r="257" spans="1:6" s="3" customFormat="1" ht="12.75">
      <c r="A257" s="57"/>
      <c r="B257" s="57"/>
      <c r="C257" s="57"/>
      <c r="D257" s="57"/>
      <c r="F257" s="214"/>
    </row>
    <row r="258" spans="1:6" s="3" customFormat="1" ht="12.75">
      <c r="A258" s="57"/>
      <c r="B258" s="57"/>
      <c r="C258" s="57"/>
      <c r="D258" s="57"/>
      <c r="F258" s="214"/>
    </row>
    <row r="259" spans="1:6" s="3" customFormat="1" ht="12.75">
      <c r="A259" s="57"/>
      <c r="B259" s="57"/>
      <c r="C259" s="57"/>
      <c r="D259" s="57"/>
      <c r="F259" s="214"/>
    </row>
    <row r="260" spans="1:6" s="3" customFormat="1" ht="12.75">
      <c r="A260" s="57"/>
      <c r="B260" s="57"/>
      <c r="C260" s="57"/>
      <c r="D260" s="57"/>
      <c r="F260" s="214"/>
    </row>
    <row r="261" spans="1:6" s="3" customFormat="1" ht="12.75">
      <c r="A261" s="57"/>
      <c r="B261" s="57"/>
      <c r="C261" s="57"/>
      <c r="D261" s="57"/>
      <c r="F261" s="214"/>
    </row>
    <row r="262" spans="1:6" s="3" customFormat="1" ht="12.75">
      <c r="A262" s="57"/>
      <c r="B262" s="57"/>
      <c r="C262" s="57"/>
      <c r="D262" s="57"/>
      <c r="F262" s="214"/>
    </row>
    <row r="263" spans="1:6" s="3" customFormat="1" ht="12.75">
      <c r="A263" s="57"/>
      <c r="B263" s="57"/>
      <c r="C263" s="57"/>
      <c r="D263" s="57"/>
      <c r="F263" s="214"/>
    </row>
    <row r="264" spans="1:6" s="3" customFormat="1" ht="12.75">
      <c r="A264" s="57"/>
      <c r="B264" s="57"/>
      <c r="C264" s="57"/>
      <c r="D264" s="57"/>
      <c r="F264" s="214"/>
    </row>
    <row r="265" spans="1:6" s="3" customFormat="1" ht="12.75">
      <c r="A265" s="57"/>
      <c r="B265" s="57"/>
      <c r="C265" s="57"/>
      <c r="D265" s="57"/>
      <c r="F265" s="214"/>
    </row>
    <row r="266" spans="1:6" s="3" customFormat="1" ht="12.75">
      <c r="A266" s="57"/>
      <c r="B266" s="57"/>
      <c r="C266" s="57"/>
      <c r="D266" s="57"/>
      <c r="F266" s="214"/>
    </row>
    <row r="267" spans="1:6" s="3" customFormat="1" ht="12.75">
      <c r="A267" s="57"/>
      <c r="B267" s="57"/>
      <c r="C267" s="57"/>
      <c r="D267" s="57"/>
      <c r="F267" s="214"/>
    </row>
    <row r="268" spans="1:6" s="3" customFormat="1" ht="12.75">
      <c r="A268" s="57"/>
      <c r="B268" s="57"/>
      <c r="C268" s="57"/>
      <c r="D268" s="57"/>
      <c r="F268" s="214"/>
    </row>
    <row r="269" spans="1:6" s="3" customFormat="1" ht="12.75">
      <c r="A269" s="57"/>
      <c r="B269" s="57"/>
      <c r="C269" s="57"/>
      <c r="D269" s="57"/>
      <c r="F269" s="214"/>
    </row>
    <row r="270" spans="1:6" s="3" customFormat="1" ht="12.75">
      <c r="A270" s="57"/>
      <c r="B270" s="57"/>
      <c r="C270" s="57"/>
      <c r="D270" s="57"/>
      <c r="F270" s="214"/>
    </row>
    <row r="271" spans="1:6" s="3" customFormat="1" ht="12.75">
      <c r="A271" s="57"/>
      <c r="B271" s="57"/>
      <c r="C271" s="57"/>
      <c r="D271" s="57"/>
      <c r="F271" s="214"/>
    </row>
    <row r="272" spans="1:6" s="3" customFormat="1" ht="12.75">
      <c r="A272" s="57"/>
      <c r="B272" s="57"/>
      <c r="C272" s="57"/>
      <c r="D272" s="57"/>
      <c r="F272" s="214"/>
    </row>
    <row r="273" spans="1:6" s="3" customFormat="1" ht="12.75">
      <c r="A273" s="57"/>
      <c r="B273" s="57"/>
      <c r="C273" s="57"/>
      <c r="D273" s="57"/>
      <c r="F273" s="214"/>
    </row>
    <row r="274" spans="1:6" s="3" customFormat="1" ht="12.75">
      <c r="A274" s="57"/>
      <c r="B274" s="57"/>
      <c r="C274" s="57"/>
      <c r="D274" s="57"/>
      <c r="F274" s="214"/>
    </row>
    <row r="275" spans="1:6" s="3" customFormat="1" ht="12.75">
      <c r="A275" s="57"/>
      <c r="B275" s="57"/>
      <c r="C275" s="57"/>
      <c r="D275" s="57"/>
      <c r="F275" s="214"/>
    </row>
    <row r="276" spans="1:6" s="3" customFormat="1" ht="12.75">
      <c r="A276" s="57"/>
      <c r="B276" s="57"/>
      <c r="C276" s="57"/>
      <c r="D276" s="57"/>
      <c r="F276" s="214"/>
    </row>
    <row r="277" spans="1:6" s="3" customFormat="1" ht="12.75">
      <c r="A277" s="57"/>
      <c r="B277" s="57"/>
      <c r="C277" s="57"/>
      <c r="D277" s="57"/>
      <c r="F277" s="214"/>
    </row>
    <row r="278" spans="1:6" s="3" customFormat="1" ht="12.75">
      <c r="A278" s="57"/>
      <c r="B278" s="57"/>
      <c r="C278" s="57"/>
      <c r="D278" s="57"/>
      <c r="F278" s="214"/>
    </row>
    <row r="279" spans="1:6" s="3" customFormat="1" ht="12.75">
      <c r="A279" s="57"/>
      <c r="B279" s="57"/>
      <c r="C279" s="57"/>
      <c r="D279" s="57"/>
      <c r="F279" s="214"/>
    </row>
    <row r="280" spans="1:6" s="3" customFormat="1" ht="12.75">
      <c r="A280" s="57"/>
      <c r="B280" s="57"/>
      <c r="C280" s="57"/>
      <c r="D280" s="57"/>
      <c r="F280" s="214"/>
    </row>
    <row r="281" spans="1:6" s="3" customFormat="1" ht="12.75">
      <c r="A281" s="57"/>
      <c r="B281" s="57"/>
      <c r="C281" s="57"/>
      <c r="D281" s="57"/>
      <c r="F281" s="214"/>
    </row>
    <row r="282" spans="1:6" s="3" customFormat="1" ht="12.75">
      <c r="A282" s="57"/>
      <c r="B282" s="57"/>
      <c r="C282" s="57"/>
      <c r="D282" s="57"/>
      <c r="F282" s="214"/>
    </row>
    <row r="283" spans="1:6" s="3" customFormat="1" ht="12.75">
      <c r="A283" s="57"/>
      <c r="B283" s="57"/>
      <c r="C283" s="57"/>
      <c r="D283" s="57"/>
      <c r="F283" s="214"/>
    </row>
    <row r="284" spans="1:6" s="3" customFormat="1" ht="12.75">
      <c r="A284" s="57"/>
      <c r="B284" s="57"/>
      <c r="C284" s="57"/>
      <c r="D284" s="57"/>
      <c r="F284" s="214"/>
    </row>
    <row r="285" spans="1:6" s="3" customFormat="1" ht="12.75">
      <c r="A285" s="57"/>
      <c r="B285" s="57"/>
      <c r="C285" s="57"/>
      <c r="D285" s="57"/>
      <c r="F285" s="214"/>
    </row>
    <row r="286" spans="1:6" s="3" customFormat="1" ht="12.75">
      <c r="A286" s="57"/>
      <c r="B286" s="57"/>
      <c r="C286" s="57"/>
      <c r="D286" s="57"/>
      <c r="F286" s="214"/>
    </row>
    <row r="287" spans="1:6" s="3" customFormat="1" ht="12.75">
      <c r="A287" s="57"/>
      <c r="B287" s="57"/>
      <c r="C287" s="57"/>
      <c r="D287" s="57"/>
      <c r="F287" s="214"/>
    </row>
    <row r="288" spans="1:6" s="3" customFormat="1" ht="12.75">
      <c r="A288" s="57"/>
      <c r="B288" s="57"/>
      <c r="C288" s="57"/>
      <c r="D288" s="57"/>
      <c r="F288" s="214"/>
    </row>
    <row r="289" spans="1:6" s="3" customFormat="1" ht="12.75">
      <c r="A289" s="57"/>
      <c r="B289" s="57"/>
      <c r="C289" s="57"/>
      <c r="D289" s="57"/>
      <c r="F289" s="214"/>
    </row>
    <row r="290" spans="1:6" s="3" customFormat="1" ht="12.75">
      <c r="A290" s="57"/>
      <c r="B290" s="57"/>
      <c r="C290" s="57"/>
      <c r="D290" s="57"/>
      <c r="F290" s="214"/>
    </row>
    <row r="291" spans="1:6" s="3" customFormat="1" ht="12.75">
      <c r="A291" s="57"/>
      <c r="B291" s="57"/>
      <c r="C291" s="57"/>
      <c r="D291" s="57"/>
      <c r="F291" s="214"/>
    </row>
    <row r="292" spans="1:6" s="3" customFormat="1" ht="12.75">
      <c r="A292" s="57"/>
      <c r="B292" s="57"/>
      <c r="C292" s="57"/>
      <c r="D292" s="57"/>
      <c r="F292" s="214"/>
    </row>
    <row r="293" spans="1:6" s="3" customFormat="1" ht="12.75">
      <c r="A293" s="57"/>
      <c r="B293" s="57"/>
      <c r="C293" s="57"/>
      <c r="D293" s="57"/>
      <c r="F293" s="214"/>
    </row>
    <row r="294" spans="1:6" s="3" customFormat="1" ht="12.75">
      <c r="A294" s="57"/>
      <c r="B294" s="57"/>
      <c r="C294" s="57"/>
      <c r="D294" s="57"/>
      <c r="F294" s="214"/>
    </row>
    <row r="295" spans="1:6" s="3" customFormat="1" ht="12.75">
      <c r="A295" s="57"/>
      <c r="B295" s="57"/>
      <c r="C295" s="57"/>
      <c r="D295" s="57"/>
      <c r="F295" s="214"/>
    </row>
    <row r="296" spans="1:6" s="3" customFormat="1" ht="12.75">
      <c r="A296" s="57"/>
      <c r="B296" s="57"/>
      <c r="C296" s="57"/>
      <c r="D296" s="57"/>
      <c r="F296" s="214"/>
    </row>
    <row r="297" spans="1:6" s="3" customFormat="1" ht="12.75">
      <c r="A297" s="57"/>
      <c r="B297" s="57"/>
      <c r="C297" s="57"/>
      <c r="D297" s="57"/>
      <c r="F297" s="214"/>
    </row>
    <row r="298" spans="1:6" s="3" customFormat="1" ht="12.75">
      <c r="A298" s="57"/>
      <c r="B298" s="57"/>
      <c r="C298" s="57"/>
      <c r="D298" s="57"/>
      <c r="F298" s="214"/>
    </row>
    <row r="299" spans="1:6" s="3" customFormat="1" ht="12.75">
      <c r="A299" s="57"/>
      <c r="B299" s="57"/>
      <c r="C299" s="57"/>
      <c r="D299" s="57"/>
      <c r="F299" s="214"/>
    </row>
    <row r="300" spans="1:6" s="3" customFormat="1" ht="12.75">
      <c r="A300" s="57"/>
      <c r="B300" s="57"/>
      <c r="C300" s="57"/>
      <c r="D300" s="57"/>
      <c r="F300" s="214"/>
    </row>
    <row r="301" spans="1:6" s="3" customFormat="1" ht="12.75">
      <c r="A301" s="57"/>
      <c r="B301" s="57"/>
      <c r="C301" s="57"/>
      <c r="D301" s="57"/>
      <c r="F301" s="214"/>
    </row>
    <row r="302" spans="1:6" s="3" customFormat="1" ht="12.75">
      <c r="A302" s="57"/>
      <c r="B302" s="57"/>
      <c r="C302" s="57"/>
      <c r="D302" s="57"/>
      <c r="F302" s="214"/>
    </row>
    <row r="303" spans="1:6" s="3" customFormat="1" ht="12.75">
      <c r="A303" s="57"/>
      <c r="B303" s="57"/>
      <c r="C303" s="57"/>
      <c r="D303" s="57"/>
      <c r="F303" s="214"/>
    </row>
    <row r="304" spans="1:6" s="3" customFormat="1" ht="12.75">
      <c r="A304" s="57"/>
      <c r="B304" s="57"/>
      <c r="C304" s="57"/>
      <c r="D304" s="57"/>
      <c r="F304" s="214"/>
    </row>
    <row r="305" spans="1:6" s="3" customFormat="1" ht="12.75">
      <c r="A305" s="57"/>
      <c r="B305" s="57"/>
      <c r="C305" s="57"/>
      <c r="D305" s="57"/>
      <c r="F305" s="214"/>
    </row>
    <row r="306" spans="1:6" s="3" customFormat="1" ht="12.75">
      <c r="A306" s="57"/>
      <c r="B306" s="57"/>
      <c r="C306" s="57"/>
      <c r="D306" s="57"/>
      <c r="F306" s="214"/>
    </row>
    <row r="307" spans="1:6" s="3" customFormat="1" ht="12.75">
      <c r="A307" s="57"/>
      <c r="B307" s="57"/>
      <c r="C307" s="57"/>
      <c r="D307" s="57"/>
      <c r="F307" s="214"/>
    </row>
    <row r="308" spans="1:6" s="3" customFormat="1" ht="12.75">
      <c r="A308" s="57"/>
      <c r="B308" s="57"/>
      <c r="C308" s="57"/>
      <c r="D308" s="57"/>
      <c r="F308" s="214"/>
    </row>
    <row r="309" spans="1:6" s="3" customFormat="1" ht="12.75">
      <c r="A309" s="57"/>
      <c r="B309" s="57"/>
      <c r="C309" s="57"/>
      <c r="D309" s="57"/>
      <c r="F309" s="214"/>
    </row>
    <row r="310" spans="1:6" s="3" customFormat="1" ht="12.75">
      <c r="A310" s="57"/>
      <c r="B310" s="57"/>
      <c r="C310" s="57"/>
      <c r="D310" s="57"/>
      <c r="F310" s="214"/>
    </row>
    <row r="311" spans="1:6" s="3" customFormat="1" ht="12.75">
      <c r="A311" s="57"/>
      <c r="B311" s="57"/>
      <c r="C311" s="57"/>
      <c r="D311" s="57"/>
      <c r="F311" s="214"/>
    </row>
  </sheetData>
  <sheetProtection/>
  <mergeCells count="1">
    <mergeCell ref="A1:F1"/>
  </mergeCells>
  <printOptions horizontalCentered="1"/>
  <pageMargins left="0.2362204724409449" right="0.2362204724409449" top="0.4330708661417323" bottom="0.6299212598425197" header="0.5118110236220472" footer="0.5118110236220472"/>
  <pageSetup firstPageNumber="3" useFirstPageNumber="1" horizontalDpi="300" verticalDpi="3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SheetLayoutView="100" zoomScalePageLayoutView="0" workbookViewId="0" topLeftCell="A1">
      <selection activeCell="A23" sqref="A23"/>
    </sheetView>
  </sheetViews>
  <sheetFormatPr defaultColWidth="11.421875" defaultRowHeight="12.75"/>
  <cols>
    <col min="1" max="2" width="4.28125" style="102" customWidth="1"/>
    <col min="3" max="3" width="5.57421875" style="102" customWidth="1"/>
    <col min="4" max="4" width="5.28125" style="103" customWidth="1"/>
    <col min="5" max="5" width="53.28125" style="102" customWidth="1"/>
    <col min="6" max="6" width="13.7109375" style="102" customWidth="1"/>
    <col min="7" max="16384" width="11.421875" style="102" customWidth="1"/>
  </cols>
  <sheetData>
    <row r="1" spans="1:6" ht="36.75" customHeight="1">
      <c r="A1" s="257" t="s">
        <v>60</v>
      </c>
      <c r="B1" s="242"/>
      <c r="C1" s="242"/>
      <c r="D1" s="242"/>
      <c r="E1" s="242"/>
      <c r="F1" s="232"/>
    </row>
    <row r="2" spans="1:6" ht="28.5" customHeight="1">
      <c r="A2" s="137" t="s">
        <v>5</v>
      </c>
      <c r="B2" s="137" t="s">
        <v>4</v>
      </c>
      <c r="C2" s="137" t="s">
        <v>3</v>
      </c>
      <c r="D2" s="138" t="s">
        <v>6</v>
      </c>
      <c r="E2" s="139"/>
      <c r="F2" s="171" t="s">
        <v>240</v>
      </c>
    </row>
    <row r="3" spans="1:6" ht="16.5" customHeight="1">
      <c r="A3" s="140"/>
      <c r="B3" s="140"/>
      <c r="C3" s="140"/>
      <c r="D3" s="141"/>
      <c r="E3" s="140"/>
      <c r="F3" s="140"/>
    </row>
    <row r="4" spans="1:6" ht="20.25" customHeight="1">
      <c r="A4" s="147"/>
      <c r="B4" s="142"/>
      <c r="C4" s="142"/>
      <c r="D4" s="143"/>
      <c r="E4" s="176" t="s">
        <v>132</v>
      </c>
      <c r="F4" s="54">
        <f>F5-F17</f>
        <v>0</v>
      </c>
    </row>
    <row r="5" spans="1:6" ht="21.75" customHeight="1">
      <c r="A5" s="142">
        <v>8</v>
      </c>
      <c r="B5" s="142"/>
      <c r="C5" s="59"/>
      <c r="D5" s="59"/>
      <c r="E5" s="41" t="s">
        <v>44</v>
      </c>
      <c r="F5" s="54">
        <f>F6+F9+F12</f>
        <v>220000000</v>
      </c>
    </row>
    <row r="6" spans="1:6" ht="15" customHeight="1" hidden="1">
      <c r="A6" s="142"/>
      <c r="B6" s="142">
        <v>81</v>
      </c>
      <c r="C6" s="59"/>
      <c r="D6" s="59"/>
      <c r="E6" s="41" t="s">
        <v>117</v>
      </c>
      <c r="F6" s="54">
        <f>F7</f>
        <v>0</v>
      </c>
    </row>
    <row r="7" spans="1:6" ht="24" customHeight="1" hidden="1">
      <c r="A7" s="142"/>
      <c r="B7" s="142"/>
      <c r="C7" s="59">
        <v>816</v>
      </c>
      <c r="D7" s="59"/>
      <c r="E7" s="41" t="s">
        <v>118</v>
      </c>
      <c r="F7" s="54">
        <f>F8</f>
        <v>0</v>
      </c>
    </row>
    <row r="8" spans="1:6" ht="24" customHeight="1" hidden="1">
      <c r="A8" s="142"/>
      <c r="B8" s="142"/>
      <c r="C8" s="59"/>
      <c r="D8" s="65">
        <v>8161</v>
      </c>
      <c r="E8" s="42" t="s">
        <v>119</v>
      </c>
      <c r="F8" s="53">
        <v>0</v>
      </c>
    </row>
    <row r="9" spans="1:6" ht="15" customHeight="1" hidden="1">
      <c r="A9" s="142"/>
      <c r="B9" s="142">
        <v>83</v>
      </c>
      <c r="C9" s="59"/>
      <c r="D9" s="59"/>
      <c r="E9" s="41" t="s">
        <v>45</v>
      </c>
      <c r="F9" s="54">
        <f>F10</f>
        <v>0</v>
      </c>
    </row>
    <row r="10" spans="1:6" ht="24" customHeight="1" hidden="1">
      <c r="A10" s="142"/>
      <c r="B10" s="142"/>
      <c r="C10" s="59">
        <v>834</v>
      </c>
      <c r="D10" s="59"/>
      <c r="E10" s="41" t="s">
        <v>191</v>
      </c>
      <c r="F10" s="54">
        <f>F11</f>
        <v>0</v>
      </c>
    </row>
    <row r="11" spans="1:6" ht="25.5" hidden="1">
      <c r="A11" s="142"/>
      <c r="B11" s="142"/>
      <c r="C11" s="59"/>
      <c r="D11" s="65">
        <v>8341</v>
      </c>
      <c r="E11" s="42" t="s">
        <v>192</v>
      </c>
      <c r="F11" s="53">
        <v>0</v>
      </c>
    </row>
    <row r="12" spans="1:6" ht="15" customHeight="1">
      <c r="A12" s="142"/>
      <c r="B12" s="142">
        <v>84</v>
      </c>
      <c r="C12" s="59"/>
      <c r="D12" s="59"/>
      <c r="E12" s="41" t="s">
        <v>120</v>
      </c>
      <c r="F12" s="54">
        <f>F13</f>
        <v>220000000</v>
      </c>
    </row>
    <row r="13" spans="1:6" ht="26.25" customHeight="1">
      <c r="A13" s="142"/>
      <c r="B13" s="142"/>
      <c r="C13" s="59">
        <v>844</v>
      </c>
      <c r="D13" s="59"/>
      <c r="E13" s="41" t="s">
        <v>121</v>
      </c>
      <c r="F13" s="54">
        <f>F14+F15</f>
        <v>220000000</v>
      </c>
    </row>
    <row r="14" spans="1:6" ht="26.25" customHeight="1">
      <c r="A14" s="142"/>
      <c r="B14" s="142"/>
      <c r="C14" s="59"/>
      <c r="D14" s="65">
        <v>8441</v>
      </c>
      <c r="E14" s="42" t="s">
        <v>122</v>
      </c>
      <c r="F14" s="53">
        <v>57000000</v>
      </c>
    </row>
    <row r="15" spans="1:6" ht="12.75" customHeight="1">
      <c r="A15" s="142"/>
      <c r="B15" s="142"/>
      <c r="C15" s="59"/>
      <c r="D15" s="65">
        <v>8442</v>
      </c>
      <c r="E15" s="42" t="s">
        <v>123</v>
      </c>
      <c r="F15" s="53">
        <v>163000000</v>
      </c>
    </row>
    <row r="16" spans="1:6" ht="12" customHeight="1">
      <c r="A16" s="142"/>
      <c r="B16" s="142"/>
      <c r="C16" s="59"/>
      <c r="D16" s="59"/>
      <c r="E16" s="41"/>
      <c r="F16" s="53"/>
    </row>
    <row r="17" spans="1:6" ht="14.25" customHeight="1">
      <c r="A17" s="142">
        <v>5</v>
      </c>
      <c r="B17" s="142"/>
      <c r="C17" s="59"/>
      <c r="D17" s="59"/>
      <c r="E17" s="144" t="s">
        <v>46</v>
      </c>
      <c r="F17" s="54">
        <f>F18+F21</f>
        <v>220000000</v>
      </c>
    </row>
    <row r="18" spans="1:6" ht="15" customHeight="1">
      <c r="A18" s="142"/>
      <c r="B18" s="142">
        <v>51</v>
      </c>
      <c r="C18" s="59"/>
      <c r="D18" s="59"/>
      <c r="E18" s="41" t="s">
        <v>47</v>
      </c>
      <c r="F18" s="54">
        <f>F19</f>
        <v>80000000</v>
      </c>
    </row>
    <row r="19" spans="1:6" ht="26.25" customHeight="1">
      <c r="A19" s="140"/>
      <c r="B19" s="140"/>
      <c r="C19" s="59">
        <v>516</v>
      </c>
      <c r="D19" s="59"/>
      <c r="E19" s="145" t="s">
        <v>124</v>
      </c>
      <c r="F19" s="54">
        <f>F20</f>
        <v>80000000</v>
      </c>
    </row>
    <row r="20" spans="1:6" ht="26.25" customHeight="1">
      <c r="A20" s="140"/>
      <c r="B20" s="140"/>
      <c r="C20" s="65"/>
      <c r="D20" s="65">
        <v>5161</v>
      </c>
      <c r="E20" s="146" t="s">
        <v>125</v>
      </c>
      <c r="F20" s="53">
        <v>80000000</v>
      </c>
    </row>
    <row r="21" spans="1:6" ht="15" customHeight="1">
      <c r="A21" s="140"/>
      <c r="B21" s="142">
        <v>54</v>
      </c>
      <c r="C21" s="65"/>
      <c r="D21" s="65"/>
      <c r="E21" s="41" t="s">
        <v>126</v>
      </c>
      <c r="F21" s="54">
        <f>F22+F24</f>
        <v>140000000</v>
      </c>
    </row>
    <row r="22" spans="1:6" ht="26.25" customHeight="1">
      <c r="A22" s="140"/>
      <c r="B22" s="140"/>
      <c r="C22" s="59">
        <v>542</v>
      </c>
      <c r="D22" s="65"/>
      <c r="E22" s="41" t="s">
        <v>127</v>
      </c>
      <c r="F22" s="54">
        <f>F23</f>
        <v>71000000</v>
      </c>
    </row>
    <row r="23" spans="1:6" ht="26.25" customHeight="1">
      <c r="A23" s="140"/>
      <c r="B23" s="140"/>
      <c r="C23" s="59"/>
      <c r="D23" s="65">
        <v>5421</v>
      </c>
      <c r="E23" s="42" t="s">
        <v>128</v>
      </c>
      <c r="F23" s="53">
        <v>71000000</v>
      </c>
    </row>
    <row r="24" spans="1:6" ht="26.25" customHeight="1">
      <c r="A24" s="140"/>
      <c r="B24" s="140"/>
      <c r="C24" s="59">
        <v>544</v>
      </c>
      <c r="D24" s="59"/>
      <c r="E24" s="41" t="s">
        <v>129</v>
      </c>
      <c r="F24" s="54">
        <f>F25+F26</f>
        <v>69000000</v>
      </c>
    </row>
    <row r="25" spans="1:6" ht="26.25" customHeight="1">
      <c r="A25" s="140"/>
      <c r="B25" s="140"/>
      <c r="C25" s="59"/>
      <c r="D25" s="65">
        <v>5441</v>
      </c>
      <c r="E25" s="42" t="s">
        <v>130</v>
      </c>
      <c r="F25" s="53">
        <v>46000000</v>
      </c>
    </row>
    <row r="26" spans="1:6" ht="26.25" customHeight="1">
      <c r="A26" s="140"/>
      <c r="B26" s="140"/>
      <c r="C26" s="59"/>
      <c r="D26" s="65">
        <v>5442</v>
      </c>
      <c r="E26" s="42" t="s">
        <v>131</v>
      </c>
      <c r="F26" s="53">
        <v>23000000</v>
      </c>
    </row>
    <row r="27" spans="1:6" ht="12.75">
      <c r="A27" s="140"/>
      <c r="B27" s="140"/>
      <c r="C27" s="65"/>
      <c r="D27" s="65"/>
      <c r="E27" s="140"/>
      <c r="F27" s="140"/>
    </row>
  </sheetData>
  <sheetProtection/>
  <mergeCells count="1">
    <mergeCell ref="A1:F1"/>
  </mergeCells>
  <printOptions horizontalCentered="1"/>
  <pageMargins left="0.1968503937007874" right="0.1968503937007874" top="0.4330708661417323" bottom="0.6299212598425197" header="0.5118110236220472" footer="0.5118110236220472"/>
  <pageSetup firstPageNumber="5" useFirstPageNumber="1" horizontalDpi="300" verticalDpi="300" orientation="portrait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835"/>
  <sheetViews>
    <sheetView zoomScalePageLayoutView="0" workbookViewId="0" topLeftCell="A113">
      <selection activeCell="A161" sqref="A161:IV161"/>
    </sheetView>
  </sheetViews>
  <sheetFormatPr defaultColWidth="11.421875" defaultRowHeight="12.75"/>
  <cols>
    <col min="1" max="1" width="9.57421875" style="73" customWidth="1"/>
    <col min="2" max="2" width="57.00390625" style="73" customWidth="1"/>
    <col min="3" max="3" width="13.8515625" style="218" customWidth="1"/>
    <col min="4" max="4" width="8.28125" style="73" customWidth="1"/>
    <col min="5" max="5" width="13.7109375" style="73" customWidth="1"/>
    <col min="6" max="6" width="13.28125" style="73" customWidth="1"/>
    <col min="7" max="7" width="3.8515625" style="73" customWidth="1"/>
    <col min="8" max="8" width="13.7109375" style="73" customWidth="1"/>
    <col min="9" max="9" width="3.421875" style="73" customWidth="1"/>
    <col min="10" max="10" width="14.28125" style="73" customWidth="1"/>
    <col min="11" max="16384" width="11.421875" style="73" customWidth="1"/>
  </cols>
  <sheetData>
    <row r="1" spans="1:4" ht="34.5" customHeight="1">
      <c r="A1" s="258" t="s">
        <v>161</v>
      </c>
      <c r="B1" s="258"/>
      <c r="C1" s="258"/>
      <c r="D1"/>
    </row>
    <row r="2" spans="1:4" ht="26.25" customHeight="1">
      <c r="A2" s="173" t="s">
        <v>141</v>
      </c>
      <c r="B2" s="148" t="s">
        <v>142</v>
      </c>
      <c r="C2" s="171" t="s">
        <v>240</v>
      </c>
      <c r="D2" s="205"/>
    </row>
    <row r="3" spans="1:4" ht="7.5" customHeight="1">
      <c r="A3" s="226"/>
      <c r="B3" s="227"/>
      <c r="C3" s="228"/>
      <c r="D3" s="205"/>
    </row>
    <row r="4" spans="1:10" ht="17.25" customHeight="1">
      <c r="A4" s="149" t="s">
        <v>232</v>
      </c>
      <c r="B4" s="147" t="s">
        <v>162</v>
      </c>
      <c r="C4" s="213">
        <f>C5+C54+C64+C70+C127</f>
        <v>2638180000</v>
      </c>
      <c r="D4" s="175"/>
      <c r="E4" s="170"/>
      <c r="F4" s="170"/>
      <c r="G4" s="170"/>
      <c r="H4" s="170"/>
      <c r="I4" s="170"/>
      <c r="J4" s="170"/>
    </row>
    <row r="5" spans="1:10" ht="26.25" customHeight="1">
      <c r="A5" s="150">
        <v>100</v>
      </c>
      <c r="B5" s="172" t="s">
        <v>196</v>
      </c>
      <c r="C5" s="213">
        <f>C7+C37+C44+C48+C51</f>
        <v>248100000</v>
      </c>
      <c r="D5" s="175"/>
      <c r="E5" s="74"/>
      <c r="F5" s="74"/>
      <c r="G5" s="74"/>
      <c r="H5" s="74"/>
      <c r="J5" s="74"/>
    </row>
    <row r="6" spans="1:4" ht="12.75">
      <c r="A6" s="140"/>
      <c r="B6" s="140"/>
      <c r="C6" s="213"/>
      <c r="D6" s="175"/>
    </row>
    <row r="7" spans="1:4" ht="15" customHeight="1">
      <c r="A7" s="181" t="s">
        <v>140</v>
      </c>
      <c r="B7" s="151" t="s">
        <v>143</v>
      </c>
      <c r="C7" s="213">
        <f>SUM(C8:C35)</f>
        <v>213100000</v>
      </c>
      <c r="D7" s="175"/>
    </row>
    <row r="8" spans="1:4" ht="12.75">
      <c r="A8" s="152">
        <v>3111</v>
      </c>
      <c r="B8" s="153" t="s">
        <v>83</v>
      </c>
      <c r="C8" s="201">
        <v>120787000</v>
      </c>
      <c r="D8" s="174"/>
    </row>
    <row r="9" spans="1:4" ht="12.75">
      <c r="A9" s="152">
        <v>3113</v>
      </c>
      <c r="B9" s="153" t="s">
        <v>84</v>
      </c>
      <c r="C9" s="201">
        <v>477000</v>
      </c>
      <c r="D9" s="174"/>
    </row>
    <row r="10" spans="1:4" ht="12.75">
      <c r="A10" s="152">
        <v>3112</v>
      </c>
      <c r="B10" s="153" t="s">
        <v>85</v>
      </c>
      <c r="C10" s="201">
        <v>636000</v>
      </c>
      <c r="D10" s="174"/>
    </row>
    <row r="11" spans="1:4" ht="12.75">
      <c r="A11" s="152">
        <v>3121</v>
      </c>
      <c r="B11" s="153" t="s">
        <v>86</v>
      </c>
      <c r="C11" s="201">
        <v>3800000</v>
      </c>
      <c r="D11" s="174"/>
    </row>
    <row r="12" spans="1:4" ht="12.75">
      <c r="A12" s="152">
        <v>3132</v>
      </c>
      <c r="B12" s="153" t="s">
        <v>88</v>
      </c>
      <c r="C12" s="201">
        <v>19080000</v>
      </c>
      <c r="D12" s="174"/>
    </row>
    <row r="13" spans="1:4" ht="12.75">
      <c r="A13" s="152">
        <v>3133</v>
      </c>
      <c r="B13" s="153" t="s">
        <v>89</v>
      </c>
      <c r="C13" s="201">
        <v>2120000</v>
      </c>
      <c r="D13" s="174"/>
    </row>
    <row r="14" spans="1:4" ht="12.75">
      <c r="A14" s="152">
        <v>3211</v>
      </c>
      <c r="B14" s="154" t="s">
        <v>90</v>
      </c>
      <c r="C14" s="201">
        <v>2800000</v>
      </c>
      <c r="D14" s="174"/>
    </row>
    <row r="15" spans="1:4" ht="12.75">
      <c r="A15" s="152">
        <v>3212</v>
      </c>
      <c r="B15" s="154" t="s">
        <v>91</v>
      </c>
      <c r="C15" s="201">
        <v>4000000</v>
      </c>
      <c r="D15" s="174"/>
    </row>
    <row r="16" spans="1:4" ht="12.75">
      <c r="A16" s="155" t="s">
        <v>9</v>
      </c>
      <c r="B16" s="154" t="s">
        <v>10</v>
      </c>
      <c r="C16" s="201">
        <v>3000000</v>
      </c>
      <c r="D16" s="174"/>
    </row>
    <row r="17" spans="1:4" ht="12.75">
      <c r="A17" s="155">
        <v>3221</v>
      </c>
      <c r="B17" s="153" t="s">
        <v>93</v>
      </c>
      <c r="C17" s="201">
        <v>2500000</v>
      </c>
      <c r="D17" s="174"/>
    </row>
    <row r="18" spans="1:4" ht="12.75">
      <c r="A18" s="155">
        <v>3223</v>
      </c>
      <c r="B18" s="153" t="s">
        <v>95</v>
      </c>
      <c r="C18" s="201">
        <v>5500000</v>
      </c>
      <c r="D18" s="174"/>
    </row>
    <row r="19" spans="1:4" ht="12.75">
      <c r="A19" s="155">
        <v>3224</v>
      </c>
      <c r="B19" s="156" t="s">
        <v>12</v>
      </c>
      <c r="C19" s="201">
        <v>200000</v>
      </c>
      <c r="D19" s="174"/>
    </row>
    <row r="20" spans="1:4" ht="12.75">
      <c r="A20" s="155" t="s">
        <v>13</v>
      </c>
      <c r="B20" s="156" t="s">
        <v>14</v>
      </c>
      <c r="C20" s="201">
        <v>400000</v>
      </c>
      <c r="D20" s="174"/>
    </row>
    <row r="21" spans="1:4" ht="12.75">
      <c r="A21" s="152">
        <v>3231</v>
      </c>
      <c r="B21" s="153" t="s">
        <v>96</v>
      </c>
      <c r="C21" s="201">
        <v>6000000</v>
      </c>
      <c r="D21" s="174"/>
    </row>
    <row r="22" spans="1:4" ht="12.75">
      <c r="A22" s="152">
        <v>3232</v>
      </c>
      <c r="B22" s="156" t="s">
        <v>16</v>
      </c>
      <c r="C22" s="201">
        <v>16800000</v>
      </c>
      <c r="D22" s="174"/>
    </row>
    <row r="23" spans="1:4" ht="12.75">
      <c r="A23" s="152">
        <v>3233</v>
      </c>
      <c r="B23" s="154" t="s">
        <v>97</v>
      </c>
      <c r="C23" s="201">
        <v>1000000</v>
      </c>
      <c r="D23" s="174"/>
    </row>
    <row r="24" spans="1:4" ht="12.75">
      <c r="A24" s="152">
        <v>3234</v>
      </c>
      <c r="B24" s="154" t="s">
        <v>98</v>
      </c>
      <c r="C24" s="201">
        <v>2400000</v>
      </c>
      <c r="D24" s="174"/>
    </row>
    <row r="25" spans="1:4" ht="12.75">
      <c r="A25" s="152">
        <v>3235</v>
      </c>
      <c r="B25" s="154" t="s">
        <v>99</v>
      </c>
      <c r="C25" s="201">
        <v>700000</v>
      </c>
      <c r="D25" s="174"/>
    </row>
    <row r="26" spans="1:4" ht="12.75">
      <c r="A26" s="152">
        <v>3237</v>
      </c>
      <c r="B26" s="156" t="s">
        <v>17</v>
      </c>
      <c r="C26" s="201">
        <v>4900000</v>
      </c>
      <c r="D26" s="174"/>
    </row>
    <row r="27" spans="1:4" ht="12.75">
      <c r="A27" s="152">
        <v>3239</v>
      </c>
      <c r="B27" s="156" t="s">
        <v>100</v>
      </c>
      <c r="C27" s="201">
        <v>1000000</v>
      </c>
      <c r="D27" s="174"/>
    </row>
    <row r="28" spans="1:4" ht="12.75">
      <c r="A28" s="152">
        <v>3291</v>
      </c>
      <c r="B28" s="153" t="s">
        <v>200</v>
      </c>
      <c r="C28" s="201">
        <v>150000</v>
      </c>
      <c r="D28" s="174"/>
    </row>
    <row r="29" spans="1:4" ht="12.75">
      <c r="A29" s="152">
        <v>3292</v>
      </c>
      <c r="B29" s="153" t="s">
        <v>103</v>
      </c>
      <c r="C29" s="201">
        <v>4000000</v>
      </c>
      <c r="D29" s="174"/>
    </row>
    <row r="30" spans="1:4" ht="12.75">
      <c r="A30" s="152">
        <v>3293</v>
      </c>
      <c r="B30" s="153" t="s">
        <v>104</v>
      </c>
      <c r="C30" s="201">
        <v>2100000</v>
      </c>
      <c r="D30" s="174"/>
    </row>
    <row r="31" spans="1:4" ht="12.75">
      <c r="A31" s="152">
        <v>3294</v>
      </c>
      <c r="B31" s="153" t="s">
        <v>105</v>
      </c>
      <c r="C31" s="201">
        <v>400000</v>
      </c>
      <c r="D31" s="174"/>
    </row>
    <row r="32" spans="1:4" ht="12.75">
      <c r="A32" s="152">
        <v>3299</v>
      </c>
      <c r="B32" s="153" t="s">
        <v>102</v>
      </c>
      <c r="C32" s="201">
        <v>2500000</v>
      </c>
      <c r="D32" s="174"/>
    </row>
    <row r="33" spans="1:4" ht="12.75">
      <c r="A33" s="141">
        <v>3431</v>
      </c>
      <c r="B33" s="157" t="s">
        <v>136</v>
      </c>
      <c r="C33" s="201">
        <v>3000000</v>
      </c>
      <c r="D33" s="174"/>
    </row>
    <row r="34" spans="1:4" ht="12.75">
      <c r="A34" s="141">
        <v>3433</v>
      </c>
      <c r="B34" s="157" t="s">
        <v>137</v>
      </c>
      <c r="C34" s="201">
        <v>150000</v>
      </c>
      <c r="D34" s="174"/>
    </row>
    <row r="35" spans="1:4" ht="12.75">
      <c r="A35" s="155">
        <v>3811</v>
      </c>
      <c r="B35" s="153" t="s">
        <v>23</v>
      </c>
      <c r="C35" s="201">
        <v>2700000</v>
      </c>
      <c r="D35" s="174"/>
    </row>
    <row r="36" spans="1:4" ht="12.75">
      <c r="A36" s="155"/>
      <c r="B36" s="153"/>
      <c r="C36" s="201"/>
      <c r="D36" s="175"/>
    </row>
    <row r="37" spans="1:7" ht="15" customHeight="1">
      <c r="A37" s="159" t="s">
        <v>144</v>
      </c>
      <c r="B37" s="159" t="s">
        <v>145</v>
      </c>
      <c r="C37" s="213">
        <f>SUM(C38:C42)</f>
        <v>6066500</v>
      </c>
      <c r="D37" s="175"/>
      <c r="F37" s="74"/>
      <c r="G37" s="74"/>
    </row>
    <row r="38" spans="1:4" ht="12.75">
      <c r="A38" s="160" t="s">
        <v>31</v>
      </c>
      <c r="B38" s="52" t="s">
        <v>32</v>
      </c>
      <c r="C38" s="201">
        <v>2066500</v>
      </c>
      <c r="D38" s="174"/>
    </row>
    <row r="39" spans="1:4" ht="12.75">
      <c r="A39" s="155" t="s">
        <v>33</v>
      </c>
      <c r="B39" s="156" t="s">
        <v>34</v>
      </c>
      <c r="C39" s="201">
        <v>100000</v>
      </c>
      <c r="D39" s="174"/>
    </row>
    <row r="40" spans="1:4" ht="12.75">
      <c r="A40" s="155">
        <v>4224</v>
      </c>
      <c r="B40" s="153" t="s">
        <v>224</v>
      </c>
      <c r="C40" s="201">
        <v>1000000</v>
      </c>
      <c r="D40" s="174"/>
    </row>
    <row r="41" spans="1:4" ht="12.75">
      <c r="A41" s="155" t="s">
        <v>36</v>
      </c>
      <c r="B41" s="52" t="s">
        <v>37</v>
      </c>
      <c r="C41" s="201">
        <v>1400000</v>
      </c>
      <c r="D41" s="174"/>
    </row>
    <row r="42" spans="1:4" ht="12.75">
      <c r="A42" s="155" t="s">
        <v>38</v>
      </c>
      <c r="B42" s="156" t="s">
        <v>1</v>
      </c>
      <c r="C42" s="201">
        <v>1500000</v>
      </c>
      <c r="D42" s="174"/>
    </row>
    <row r="43" spans="1:4" ht="12.75">
      <c r="A43" s="155"/>
      <c r="B43" s="156"/>
      <c r="C43" s="201"/>
      <c r="D43" s="175"/>
    </row>
    <row r="44" spans="1:4" ht="12.75">
      <c r="A44" s="159" t="s">
        <v>146</v>
      </c>
      <c r="B44" s="159" t="s">
        <v>147</v>
      </c>
      <c r="C44" s="213">
        <f>SUM(C45:C46)</f>
        <v>8633500</v>
      </c>
      <c r="D44" s="175"/>
    </row>
    <row r="45" spans="1:4" ht="12.75">
      <c r="A45" s="160" t="s">
        <v>31</v>
      </c>
      <c r="B45" s="52" t="s">
        <v>32</v>
      </c>
      <c r="C45" s="201">
        <v>2500000</v>
      </c>
      <c r="D45" s="174"/>
    </row>
    <row r="46" spans="1:4" ht="12.75">
      <c r="A46" s="155">
        <v>4262</v>
      </c>
      <c r="B46" s="153" t="s">
        <v>211</v>
      </c>
      <c r="C46" s="201">
        <v>6133500</v>
      </c>
      <c r="D46" s="174"/>
    </row>
    <row r="47" spans="1:4" ht="12.75">
      <c r="A47" s="155"/>
      <c r="B47" s="153"/>
      <c r="C47" s="201"/>
      <c r="D47" s="174"/>
    </row>
    <row r="48" spans="1:4" ht="12.75">
      <c r="A48" s="159" t="s">
        <v>148</v>
      </c>
      <c r="B48" s="159" t="s">
        <v>231</v>
      </c>
      <c r="C48" s="213">
        <f>C49</f>
        <v>3000000</v>
      </c>
      <c r="D48" s="175"/>
    </row>
    <row r="49" spans="1:4" ht="12.75">
      <c r="A49" s="155" t="s">
        <v>41</v>
      </c>
      <c r="B49" s="156" t="s">
        <v>40</v>
      </c>
      <c r="C49" s="201">
        <v>3000000</v>
      </c>
      <c r="D49" s="174"/>
    </row>
    <row r="50" spans="1:4" ht="12.75">
      <c r="A50" s="155"/>
      <c r="B50" s="156"/>
      <c r="C50" s="201"/>
      <c r="D50" s="175"/>
    </row>
    <row r="51" spans="1:4" ht="12.75">
      <c r="A51" s="158" t="s">
        <v>153</v>
      </c>
      <c r="B51" s="159" t="s">
        <v>154</v>
      </c>
      <c r="C51" s="213">
        <f>C52</f>
        <v>17300000</v>
      </c>
      <c r="D51" s="175"/>
    </row>
    <row r="52" spans="1:4" ht="12.75">
      <c r="A52" s="155" t="s">
        <v>27</v>
      </c>
      <c r="B52" s="156" t="s">
        <v>28</v>
      </c>
      <c r="C52" s="201">
        <v>17300000</v>
      </c>
      <c r="D52" s="174"/>
    </row>
    <row r="53" spans="1:4" ht="12.75">
      <c r="A53" s="155"/>
      <c r="B53" s="154"/>
      <c r="C53" s="201"/>
      <c r="D53" s="175"/>
    </row>
    <row r="54" spans="1:4" ht="12.75">
      <c r="A54" s="161">
        <v>101</v>
      </c>
      <c r="B54" s="159" t="s">
        <v>194</v>
      </c>
      <c r="C54" s="213">
        <f>C56+C60</f>
        <v>145000000</v>
      </c>
      <c r="D54" s="175"/>
    </row>
    <row r="55" spans="1:4" ht="12.75">
      <c r="A55" s="161"/>
      <c r="B55" s="159"/>
      <c r="C55" s="216"/>
      <c r="D55" s="175"/>
    </row>
    <row r="56" spans="1:4" ht="24.75" customHeight="1">
      <c r="A56" s="182" t="s">
        <v>149</v>
      </c>
      <c r="B56" s="151" t="s">
        <v>150</v>
      </c>
      <c r="C56" s="213">
        <f>C57+C58</f>
        <v>82000000</v>
      </c>
      <c r="D56" s="175"/>
    </row>
    <row r="57" spans="1:4" ht="25.5">
      <c r="A57" s="183" t="s">
        <v>19</v>
      </c>
      <c r="B57" s="146" t="s">
        <v>20</v>
      </c>
      <c r="C57" s="201">
        <v>11000000</v>
      </c>
      <c r="D57" s="174"/>
    </row>
    <row r="58" spans="1:4" ht="25.5">
      <c r="A58" s="184">
        <v>5421</v>
      </c>
      <c r="B58" s="42" t="s">
        <v>128</v>
      </c>
      <c r="C58" s="201">
        <v>71000000</v>
      </c>
      <c r="D58" s="174"/>
    </row>
    <row r="59" spans="1:4" ht="12.75">
      <c r="A59" s="155"/>
      <c r="B59" s="156"/>
      <c r="C59" s="201"/>
      <c r="D59" s="175"/>
    </row>
    <row r="60" spans="1:4" ht="24.75" customHeight="1">
      <c r="A60" s="182" t="s">
        <v>152</v>
      </c>
      <c r="B60" s="151" t="s">
        <v>151</v>
      </c>
      <c r="C60" s="213">
        <f>C61+C62</f>
        <v>63000000</v>
      </c>
      <c r="D60" s="175"/>
    </row>
    <row r="61" spans="1:4" ht="25.5">
      <c r="A61" s="183" t="s">
        <v>101</v>
      </c>
      <c r="B61" s="146" t="s">
        <v>134</v>
      </c>
      <c r="C61" s="201">
        <v>17000000</v>
      </c>
      <c r="D61" s="174"/>
    </row>
    <row r="62" spans="1:4" ht="25.5">
      <c r="A62" s="184">
        <v>5441</v>
      </c>
      <c r="B62" s="42" t="s">
        <v>130</v>
      </c>
      <c r="C62" s="201">
        <v>46000000</v>
      </c>
      <c r="D62" s="174"/>
    </row>
    <row r="63" spans="1:4" ht="12.75">
      <c r="A63" s="155"/>
      <c r="B63" s="156"/>
      <c r="C63" s="201"/>
      <c r="D63" s="175"/>
    </row>
    <row r="64" spans="1:4" ht="12.75" customHeight="1">
      <c r="A64" s="161">
        <v>102</v>
      </c>
      <c r="B64" s="159" t="s">
        <v>155</v>
      </c>
      <c r="C64" s="213">
        <f>C66</f>
        <v>26000000</v>
      </c>
      <c r="D64" s="175"/>
    </row>
    <row r="65" spans="1:4" ht="12.75">
      <c r="A65" s="155"/>
      <c r="B65" s="156"/>
      <c r="C65" s="201"/>
      <c r="D65" s="175"/>
    </row>
    <row r="66" spans="1:4" ht="24.75" customHeight="1">
      <c r="A66" s="182" t="s">
        <v>201</v>
      </c>
      <c r="B66" s="151" t="s">
        <v>157</v>
      </c>
      <c r="C66" s="213">
        <f>C67+C68</f>
        <v>26000000</v>
      </c>
      <c r="D66" s="175"/>
    </row>
    <row r="67" spans="1:4" ht="25.5">
      <c r="A67" s="183" t="s">
        <v>101</v>
      </c>
      <c r="B67" s="146" t="s">
        <v>134</v>
      </c>
      <c r="C67" s="201">
        <v>3000000</v>
      </c>
      <c r="D67" s="174"/>
    </row>
    <row r="68" spans="1:4" ht="25.5" customHeight="1">
      <c r="A68" s="184">
        <v>5442</v>
      </c>
      <c r="B68" s="42" t="s">
        <v>131</v>
      </c>
      <c r="C68" s="201">
        <v>23000000</v>
      </c>
      <c r="D68" s="174"/>
    </row>
    <row r="69" spans="1:4" ht="12.75">
      <c r="A69" s="155"/>
      <c r="B69" s="156"/>
      <c r="C69" s="216"/>
      <c r="D69" s="175"/>
    </row>
    <row r="70" spans="1:4" ht="24.75" customHeight="1">
      <c r="A70" s="185">
        <v>103</v>
      </c>
      <c r="B70" s="162" t="s">
        <v>163</v>
      </c>
      <c r="C70" s="213">
        <f>C72+C80+C88+C91+C95+C98+C118+C107+C123</f>
        <v>1139100000</v>
      </c>
      <c r="D70" s="175"/>
    </row>
    <row r="71" spans="1:4" ht="12.75">
      <c r="A71" s="163"/>
      <c r="B71" s="164"/>
      <c r="C71" s="201"/>
      <c r="D71" s="175"/>
    </row>
    <row r="72" spans="1:4" ht="25.5" customHeight="1">
      <c r="A72" s="168" t="s">
        <v>156</v>
      </c>
      <c r="B72" s="41" t="s">
        <v>233</v>
      </c>
      <c r="C72" s="213">
        <f>SUM(C73:C78)</f>
        <v>710000000</v>
      </c>
      <c r="D72" s="175"/>
    </row>
    <row r="73" spans="1:7" ht="12.75">
      <c r="A73" s="155">
        <v>3232</v>
      </c>
      <c r="B73" s="153" t="s">
        <v>187</v>
      </c>
      <c r="C73" s="201">
        <v>707730000</v>
      </c>
      <c r="D73" s="174"/>
      <c r="F73" s="74"/>
      <c r="G73" s="74"/>
    </row>
    <row r="74" spans="1:4" ht="12.75">
      <c r="A74" s="155">
        <v>3234</v>
      </c>
      <c r="B74" s="153" t="s">
        <v>98</v>
      </c>
      <c r="C74" s="201">
        <v>150000</v>
      </c>
      <c r="D74" s="174"/>
    </row>
    <row r="75" spans="1:4" ht="12.75">
      <c r="A75" s="155">
        <v>3235</v>
      </c>
      <c r="B75" s="153" t="s">
        <v>99</v>
      </c>
      <c r="C75" s="201">
        <v>220000</v>
      </c>
      <c r="D75" s="174"/>
    </row>
    <row r="76" spans="1:4" ht="12.75">
      <c r="A76" s="155">
        <v>3237</v>
      </c>
      <c r="B76" s="53" t="s">
        <v>184</v>
      </c>
      <c r="C76" s="201">
        <v>600000</v>
      </c>
      <c r="D76" s="174"/>
    </row>
    <row r="77" spans="1:4" ht="12.75">
      <c r="A77" s="155">
        <v>3299</v>
      </c>
      <c r="B77" s="153" t="s">
        <v>181</v>
      </c>
      <c r="C77" s="201">
        <v>300000</v>
      </c>
      <c r="D77" s="174"/>
    </row>
    <row r="78" spans="1:4" ht="12.75">
      <c r="A78" s="155">
        <v>3831</v>
      </c>
      <c r="B78" s="153" t="s">
        <v>183</v>
      </c>
      <c r="C78" s="201">
        <v>1000000</v>
      </c>
      <c r="D78" s="174"/>
    </row>
    <row r="79" spans="1:4" ht="12.75">
      <c r="A79" s="165"/>
      <c r="B79" s="166"/>
      <c r="C79" s="201"/>
      <c r="D79" s="175"/>
    </row>
    <row r="80" spans="1:4" ht="12.75" customHeight="1">
      <c r="A80" s="168" t="s">
        <v>159</v>
      </c>
      <c r="B80" s="41" t="s">
        <v>234</v>
      </c>
      <c r="C80" s="213">
        <f>SUM(C81:C86)</f>
        <v>23000000</v>
      </c>
      <c r="D80" s="175"/>
    </row>
    <row r="81" spans="1:4" ht="12.75">
      <c r="A81" s="152">
        <v>3223</v>
      </c>
      <c r="B81" s="153" t="s">
        <v>95</v>
      </c>
      <c r="C81" s="201">
        <v>4000000</v>
      </c>
      <c r="D81" s="174"/>
    </row>
    <row r="82" spans="1:4" ht="12.75">
      <c r="A82" s="152">
        <v>3231</v>
      </c>
      <c r="B82" s="153" t="s">
        <v>96</v>
      </c>
      <c r="C82" s="201">
        <v>60000</v>
      </c>
      <c r="D82" s="174"/>
    </row>
    <row r="83" spans="1:4" ht="12.75">
      <c r="A83" s="155">
        <v>3232</v>
      </c>
      <c r="B83" s="153" t="s">
        <v>187</v>
      </c>
      <c r="C83" s="201">
        <v>18737000</v>
      </c>
      <c r="D83" s="174"/>
    </row>
    <row r="84" spans="1:4" ht="12.75">
      <c r="A84" s="155">
        <v>3234</v>
      </c>
      <c r="B84" s="153" t="s">
        <v>98</v>
      </c>
      <c r="C84" s="201">
        <v>3000</v>
      </c>
      <c r="D84" s="174"/>
    </row>
    <row r="85" spans="1:4" ht="12.75">
      <c r="A85" s="155">
        <v>3292</v>
      </c>
      <c r="B85" s="153" t="s">
        <v>180</v>
      </c>
      <c r="C85" s="201">
        <v>100000</v>
      </c>
      <c r="D85" s="174"/>
    </row>
    <row r="86" spans="1:4" ht="12.75">
      <c r="A86" s="155">
        <v>3299</v>
      </c>
      <c r="B86" s="153" t="s">
        <v>181</v>
      </c>
      <c r="C86" s="201">
        <v>100000</v>
      </c>
      <c r="D86" s="174"/>
    </row>
    <row r="87" spans="1:4" ht="12.75">
      <c r="A87" s="155"/>
      <c r="B87" s="153"/>
      <c r="C87" s="201"/>
      <c r="D87" s="174"/>
    </row>
    <row r="88" spans="1:4" ht="25.5" customHeight="1">
      <c r="A88" s="168" t="s">
        <v>164</v>
      </c>
      <c r="B88" s="41" t="s">
        <v>235</v>
      </c>
      <c r="C88" s="213">
        <f>SUM(C89:C89)</f>
        <v>266600000</v>
      </c>
      <c r="D88" s="175"/>
    </row>
    <row r="89" spans="1:4" ht="12.75">
      <c r="A89" s="152">
        <v>3232</v>
      </c>
      <c r="B89" s="153" t="s">
        <v>188</v>
      </c>
      <c r="C89" s="201">
        <v>266600000</v>
      </c>
      <c r="D89" s="174"/>
    </row>
    <row r="90" spans="1:4" ht="12.75">
      <c r="A90" s="155"/>
      <c r="B90" s="140"/>
      <c r="C90" s="201"/>
      <c r="D90" s="175"/>
    </row>
    <row r="91" spans="1:4" ht="24.75" customHeight="1">
      <c r="A91" s="168" t="s">
        <v>165</v>
      </c>
      <c r="B91" s="41" t="s">
        <v>236</v>
      </c>
      <c r="C91" s="213">
        <f>SUM(C92:C93)</f>
        <v>57000000</v>
      </c>
      <c r="D91" s="175"/>
    </row>
    <row r="92" spans="1:4" ht="12.75">
      <c r="A92" s="152">
        <v>3237</v>
      </c>
      <c r="B92" s="153" t="s">
        <v>184</v>
      </c>
      <c r="C92" s="201">
        <v>600000</v>
      </c>
      <c r="D92" s="174"/>
    </row>
    <row r="93" spans="1:4" ht="12.75">
      <c r="A93" s="152">
        <v>3239</v>
      </c>
      <c r="B93" s="153" t="s">
        <v>100</v>
      </c>
      <c r="C93" s="201">
        <v>56400000</v>
      </c>
      <c r="D93" s="174"/>
    </row>
    <row r="94" spans="1:4" ht="12.75">
      <c r="A94" s="152"/>
      <c r="B94" s="153"/>
      <c r="C94" s="201"/>
      <c r="D94" s="174"/>
    </row>
    <row r="95" spans="1:4" ht="12.75" customHeight="1">
      <c r="A95" s="168" t="s">
        <v>166</v>
      </c>
      <c r="B95" s="41" t="s">
        <v>237</v>
      </c>
      <c r="C95" s="213">
        <f>SUM(C96:C96)</f>
        <v>3000000</v>
      </c>
      <c r="D95" s="175"/>
    </row>
    <row r="96" spans="1:4" ht="12.75">
      <c r="A96" s="152">
        <v>3239</v>
      </c>
      <c r="B96" s="153" t="s">
        <v>100</v>
      </c>
      <c r="C96" s="201">
        <v>3000000</v>
      </c>
      <c r="D96" s="174"/>
    </row>
    <row r="97" spans="1:4" ht="12.75">
      <c r="A97" s="152"/>
      <c r="B97" s="153"/>
      <c r="C97" s="201"/>
      <c r="D97" s="175"/>
    </row>
    <row r="98" spans="1:4" ht="12.75">
      <c r="A98" s="158" t="s">
        <v>167</v>
      </c>
      <c r="B98" s="41" t="s">
        <v>169</v>
      </c>
      <c r="C98" s="213">
        <f>SUM(C99:C105)</f>
        <v>60000000</v>
      </c>
      <c r="D98" s="175"/>
    </row>
    <row r="99" spans="1:4" ht="12.75">
      <c r="A99" s="152">
        <v>3221</v>
      </c>
      <c r="B99" s="153" t="s">
        <v>93</v>
      </c>
      <c r="C99" s="201">
        <v>1100000</v>
      </c>
      <c r="D99" s="174"/>
    </row>
    <row r="100" spans="1:4" ht="12.75">
      <c r="A100" s="152">
        <v>3231</v>
      </c>
      <c r="B100" s="153" t="s">
        <v>96</v>
      </c>
      <c r="C100" s="201">
        <v>10000000</v>
      </c>
      <c r="D100" s="174"/>
    </row>
    <row r="101" spans="1:4" ht="12.75">
      <c r="A101" s="152">
        <v>3237</v>
      </c>
      <c r="B101" s="153" t="s">
        <v>184</v>
      </c>
      <c r="C101" s="201">
        <v>48660000</v>
      </c>
      <c r="D101" s="174"/>
    </row>
    <row r="102" spans="1:4" ht="12.75">
      <c r="A102" s="152">
        <v>3239</v>
      </c>
      <c r="B102" s="153" t="s">
        <v>100</v>
      </c>
      <c r="C102" s="201">
        <v>20000</v>
      </c>
      <c r="D102" s="174"/>
    </row>
    <row r="103" spans="1:4" ht="12.75">
      <c r="A103" s="152">
        <v>3299</v>
      </c>
      <c r="B103" s="153" t="s">
        <v>102</v>
      </c>
      <c r="C103" s="201">
        <v>200000</v>
      </c>
      <c r="D103" s="174"/>
    </row>
    <row r="104" spans="1:4" ht="12.75">
      <c r="A104" s="152">
        <v>3431</v>
      </c>
      <c r="B104" s="153" t="s">
        <v>185</v>
      </c>
      <c r="C104" s="201">
        <v>10000</v>
      </c>
      <c r="D104" s="174"/>
    </row>
    <row r="105" spans="1:4" ht="12.75">
      <c r="A105" s="152">
        <v>3433</v>
      </c>
      <c r="B105" s="153" t="s">
        <v>137</v>
      </c>
      <c r="C105" s="201">
        <v>10000</v>
      </c>
      <c r="D105" s="174"/>
    </row>
    <row r="106" spans="1:4" ht="12.75">
      <c r="A106" s="152"/>
      <c r="B106" s="153"/>
      <c r="C106" s="201"/>
      <c r="D106" s="175"/>
    </row>
    <row r="107" spans="1:4" ht="12.75">
      <c r="A107" s="158" t="s">
        <v>168</v>
      </c>
      <c r="B107" s="159" t="s">
        <v>190</v>
      </c>
      <c r="C107" s="213">
        <f>SUM(C108:C116)</f>
        <v>4500000</v>
      </c>
      <c r="D107" s="175"/>
    </row>
    <row r="108" spans="1:4" ht="12.75">
      <c r="A108" s="155">
        <v>3222</v>
      </c>
      <c r="B108" s="153" t="s">
        <v>94</v>
      </c>
      <c r="C108" s="201">
        <v>800000</v>
      </c>
      <c r="D108" s="174"/>
    </row>
    <row r="109" spans="1:4" ht="12.75">
      <c r="A109" s="155">
        <v>3223</v>
      </c>
      <c r="B109" s="153" t="s">
        <v>95</v>
      </c>
      <c r="C109" s="201">
        <v>350000</v>
      </c>
      <c r="D109" s="174"/>
    </row>
    <row r="110" spans="1:4" ht="12.75">
      <c r="A110" s="155">
        <v>3225</v>
      </c>
      <c r="B110" s="153" t="s">
        <v>178</v>
      </c>
      <c r="C110" s="201">
        <v>50000</v>
      </c>
      <c r="D110" s="174"/>
    </row>
    <row r="111" spans="1:4" ht="12.75">
      <c r="A111" s="155">
        <v>3231</v>
      </c>
      <c r="B111" s="153" t="s">
        <v>186</v>
      </c>
      <c r="C111" s="201">
        <v>80000</v>
      </c>
      <c r="D111" s="174"/>
    </row>
    <row r="112" spans="1:4" ht="12.75">
      <c r="A112" s="155">
        <v>3232</v>
      </c>
      <c r="B112" s="153" t="s">
        <v>188</v>
      </c>
      <c r="C112" s="201">
        <v>2400000</v>
      </c>
      <c r="D112" s="174"/>
    </row>
    <row r="113" spans="1:4" ht="12.75">
      <c r="A113" s="155">
        <v>3234</v>
      </c>
      <c r="B113" s="153" t="s">
        <v>98</v>
      </c>
      <c r="C113" s="201">
        <v>75000</v>
      </c>
      <c r="D113" s="174"/>
    </row>
    <row r="114" spans="1:4" ht="12.75">
      <c r="A114" s="155">
        <v>3235</v>
      </c>
      <c r="B114" s="153" t="s">
        <v>99</v>
      </c>
      <c r="C114" s="201">
        <v>720000</v>
      </c>
      <c r="D114" s="174"/>
    </row>
    <row r="115" spans="1:4" ht="12.75">
      <c r="A115" s="152">
        <v>3237</v>
      </c>
      <c r="B115" s="153" t="s">
        <v>184</v>
      </c>
      <c r="C115" s="201">
        <v>15000</v>
      </c>
      <c r="D115" s="174"/>
    </row>
    <row r="116" spans="1:4" ht="12.75">
      <c r="A116" s="155">
        <v>3299</v>
      </c>
      <c r="B116" s="153" t="s">
        <v>102</v>
      </c>
      <c r="C116" s="201">
        <v>10000</v>
      </c>
      <c r="D116" s="174"/>
    </row>
    <row r="117" spans="1:4" ht="12.75">
      <c r="A117" s="155"/>
      <c r="B117" s="153"/>
      <c r="C117" s="201"/>
      <c r="D117" s="175"/>
    </row>
    <row r="118" spans="1:4" ht="12.75" customHeight="1">
      <c r="A118" s="168" t="s">
        <v>170</v>
      </c>
      <c r="B118" s="41" t="s">
        <v>225</v>
      </c>
      <c r="C118" s="213">
        <f>SUM(C119:C121)</f>
        <v>10000000</v>
      </c>
      <c r="D118" s="175"/>
    </row>
    <row r="119" spans="1:4" ht="12.75">
      <c r="A119" s="152">
        <v>3237</v>
      </c>
      <c r="B119" s="153" t="s">
        <v>184</v>
      </c>
      <c r="C119" s="201">
        <v>100000</v>
      </c>
      <c r="D119" s="174"/>
    </row>
    <row r="120" spans="1:4" ht="12.75">
      <c r="A120" s="152">
        <v>3239</v>
      </c>
      <c r="B120" s="153" t="s">
        <v>100</v>
      </c>
      <c r="C120" s="201">
        <v>9800000</v>
      </c>
      <c r="D120" s="174"/>
    </row>
    <row r="121" spans="1:4" ht="12.75">
      <c r="A121" s="155">
        <v>3299</v>
      </c>
      <c r="B121" s="153" t="s">
        <v>102</v>
      </c>
      <c r="C121" s="201">
        <v>100000</v>
      </c>
      <c r="D121" s="174"/>
    </row>
    <row r="122" spans="1:4" ht="12.75">
      <c r="A122" s="155"/>
      <c r="B122" s="153"/>
      <c r="C122" s="201"/>
      <c r="D122" s="174"/>
    </row>
    <row r="123" spans="1:4" ht="12.75" customHeight="1">
      <c r="A123" s="168" t="s">
        <v>189</v>
      </c>
      <c r="B123" s="41" t="s">
        <v>226</v>
      </c>
      <c r="C123" s="213">
        <f>SUM(C124:C126)</f>
        <v>5000000</v>
      </c>
      <c r="D123" s="196"/>
    </row>
    <row r="124" spans="1:4" ht="12.75" hidden="1">
      <c r="A124" s="152">
        <v>3232</v>
      </c>
      <c r="B124" s="153" t="s">
        <v>188</v>
      </c>
      <c r="C124" s="201">
        <v>0</v>
      </c>
      <c r="D124" s="209"/>
    </row>
    <row r="125" spans="1:4" ht="12.75">
      <c r="A125" s="152">
        <v>3299</v>
      </c>
      <c r="B125" s="153" t="s">
        <v>102</v>
      </c>
      <c r="C125" s="201">
        <v>5000000</v>
      </c>
      <c r="D125" s="174"/>
    </row>
    <row r="126" spans="1:4" ht="12.75">
      <c r="A126" s="158"/>
      <c r="B126" s="41"/>
      <c r="C126" s="201"/>
      <c r="D126" s="175"/>
    </row>
    <row r="127" spans="1:4" ht="12.75">
      <c r="A127" s="161">
        <v>104</v>
      </c>
      <c r="B127" s="159" t="s">
        <v>193</v>
      </c>
      <c r="C127" s="213">
        <f>C129+C133+C138+C143+C147+C150+C156+C159</f>
        <v>1079980000</v>
      </c>
      <c r="D127" s="175"/>
    </row>
    <row r="128" spans="1:4" ht="12.75">
      <c r="A128" s="161"/>
      <c r="B128" s="159"/>
      <c r="C128" s="213"/>
      <c r="D128" s="175"/>
    </row>
    <row r="129" spans="1:4" ht="25.5" customHeight="1">
      <c r="A129" s="168" t="s">
        <v>158</v>
      </c>
      <c r="B129" s="41" t="s">
        <v>230</v>
      </c>
      <c r="C129" s="213">
        <f>SUM(C130:C131)</f>
        <v>102000000</v>
      </c>
      <c r="D129" s="175"/>
    </row>
    <row r="130" spans="1:4" ht="12.75" hidden="1">
      <c r="A130" s="167">
        <v>3862</v>
      </c>
      <c r="B130" s="153" t="s">
        <v>179</v>
      </c>
      <c r="C130" s="217">
        <v>0</v>
      </c>
      <c r="D130" s="209"/>
    </row>
    <row r="131" spans="1:4" ht="12.75">
      <c r="A131" s="155">
        <v>4511</v>
      </c>
      <c r="B131" s="153" t="s">
        <v>0</v>
      </c>
      <c r="C131" s="201">
        <v>102000000</v>
      </c>
      <c r="D131" s="174"/>
    </row>
    <row r="132" spans="1:4" ht="12.75">
      <c r="A132" s="155"/>
      <c r="B132" s="153"/>
      <c r="C132" s="201"/>
      <c r="D132" s="175"/>
    </row>
    <row r="133" spans="1:4" ht="12.75">
      <c r="A133" s="158" t="s">
        <v>171</v>
      </c>
      <c r="B133" s="142" t="s">
        <v>227</v>
      </c>
      <c r="C133" s="213">
        <f>SUM(C134:C136)</f>
        <v>338000000</v>
      </c>
      <c r="D133" s="175"/>
    </row>
    <row r="134" spans="1:4" ht="12.75">
      <c r="A134" s="152">
        <v>3632</v>
      </c>
      <c r="B134" s="153" t="s">
        <v>110</v>
      </c>
      <c r="C134" s="201">
        <v>17000000</v>
      </c>
      <c r="D134" s="174"/>
    </row>
    <row r="135" spans="1:4" ht="12.75">
      <c r="A135" s="152">
        <v>3862</v>
      </c>
      <c r="B135" s="153" t="s">
        <v>179</v>
      </c>
      <c r="C135" s="201">
        <v>320000000</v>
      </c>
      <c r="D135" s="174"/>
    </row>
    <row r="136" spans="1:4" ht="12.75">
      <c r="A136" s="152">
        <v>4214</v>
      </c>
      <c r="B136" s="153" t="s">
        <v>30</v>
      </c>
      <c r="C136" s="201">
        <v>1000000</v>
      </c>
      <c r="D136" s="209"/>
    </row>
    <row r="137" spans="1:4" ht="12.75">
      <c r="A137" s="152"/>
      <c r="B137" s="153"/>
      <c r="C137" s="201"/>
      <c r="D137" s="175"/>
    </row>
    <row r="138" spans="1:4" ht="12.75">
      <c r="A138" s="158" t="s">
        <v>172</v>
      </c>
      <c r="B138" s="142" t="s">
        <v>228</v>
      </c>
      <c r="C138" s="213">
        <f>SUM(C139:C141)</f>
        <v>288050000</v>
      </c>
      <c r="D138" s="175"/>
    </row>
    <row r="139" spans="1:4" ht="12.75">
      <c r="A139" s="152">
        <v>3632</v>
      </c>
      <c r="B139" s="153" t="s">
        <v>110</v>
      </c>
      <c r="C139" s="201">
        <v>40000000</v>
      </c>
      <c r="D139" s="174"/>
    </row>
    <row r="140" spans="1:4" ht="12.75">
      <c r="A140" s="152">
        <v>3862</v>
      </c>
      <c r="B140" s="153" t="s">
        <v>182</v>
      </c>
      <c r="C140" s="201">
        <v>247050000</v>
      </c>
      <c r="D140" s="174"/>
    </row>
    <row r="141" spans="1:4" ht="12.75">
      <c r="A141" s="152">
        <v>4214</v>
      </c>
      <c r="B141" s="153" t="s">
        <v>30</v>
      </c>
      <c r="C141" s="201">
        <v>1000000</v>
      </c>
      <c r="D141" s="209"/>
    </row>
    <row r="142" spans="1:4" ht="12.75">
      <c r="A142" s="152"/>
      <c r="B142" s="153"/>
      <c r="C142" s="201"/>
      <c r="D142" s="175"/>
    </row>
    <row r="143" spans="1:4" ht="12.75" customHeight="1">
      <c r="A143" s="168" t="s">
        <v>173</v>
      </c>
      <c r="B143" s="41" t="s">
        <v>174</v>
      </c>
      <c r="C143" s="213">
        <f>SUM(C144:C145)</f>
        <v>104000000</v>
      </c>
      <c r="D143" s="175"/>
    </row>
    <row r="144" spans="1:4" ht="12.75">
      <c r="A144" s="152">
        <v>3862</v>
      </c>
      <c r="B144" s="153" t="s">
        <v>179</v>
      </c>
      <c r="C144" s="201">
        <v>24000000</v>
      </c>
      <c r="D144" s="174"/>
    </row>
    <row r="145" spans="1:4" ht="12.75">
      <c r="A145" s="155">
        <v>5116</v>
      </c>
      <c r="B145" s="153" t="s">
        <v>195</v>
      </c>
      <c r="C145" s="201">
        <v>80000000</v>
      </c>
      <c r="D145" s="174"/>
    </row>
    <row r="146" spans="1:4" ht="12.75" customHeight="1">
      <c r="A146" s="152"/>
      <c r="B146" s="153"/>
      <c r="C146" s="213"/>
      <c r="D146" s="175"/>
    </row>
    <row r="147" spans="1:4" ht="25.5" customHeight="1">
      <c r="A147" s="168" t="s">
        <v>175</v>
      </c>
      <c r="B147" s="41" t="s">
        <v>177</v>
      </c>
      <c r="C147" s="213">
        <f>SUM(C148:C149)</f>
        <v>9000000</v>
      </c>
      <c r="D147" s="175"/>
    </row>
    <row r="148" spans="1:4" ht="12.75" customHeight="1">
      <c r="A148" s="152">
        <v>4111</v>
      </c>
      <c r="B148" s="153" t="s">
        <v>76</v>
      </c>
      <c r="C148" s="201">
        <v>9000000</v>
      </c>
      <c r="D148" s="174"/>
    </row>
    <row r="149" spans="1:4" ht="11.25" customHeight="1">
      <c r="A149" s="152"/>
      <c r="B149" s="153"/>
      <c r="C149" s="217"/>
      <c r="D149" s="174"/>
    </row>
    <row r="150" spans="1:4" ht="12.75" customHeight="1">
      <c r="A150" s="158" t="s">
        <v>176</v>
      </c>
      <c r="B150" s="41" t="s">
        <v>229</v>
      </c>
      <c r="C150" s="213">
        <f>SUM(C151:C154)</f>
        <v>120680000</v>
      </c>
      <c r="D150" s="175"/>
    </row>
    <row r="151" spans="1:4" ht="12.75" customHeight="1">
      <c r="A151" s="152">
        <v>3632</v>
      </c>
      <c r="B151" s="153" t="s">
        <v>110</v>
      </c>
      <c r="C151" s="201">
        <v>51680000</v>
      </c>
      <c r="D151" s="174"/>
    </row>
    <row r="152" spans="1:4" ht="12.75">
      <c r="A152" s="152">
        <v>4111</v>
      </c>
      <c r="B152" s="153" t="s">
        <v>238</v>
      </c>
      <c r="C152" s="201">
        <v>3000000</v>
      </c>
      <c r="D152" s="209"/>
    </row>
    <row r="153" spans="1:4" ht="12.75">
      <c r="A153" s="152">
        <v>4214</v>
      </c>
      <c r="B153" s="153" t="s">
        <v>30</v>
      </c>
      <c r="C153" s="201">
        <v>59000000</v>
      </c>
      <c r="D153" s="174"/>
    </row>
    <row r="154" spans="1:4" ht="12.75">
      <c r="A154" s="152">
        <v>4511</v>
      </c>
      <c r="B154" s="140" t="s">
        <v>0</v>
      </c>
      <c r="C154" s="201">
        <v>7000000</v>
      </c>
      <c r="D154" s="174"/>
    </row>
    <row r="155" spans="1:2" ht="10.5" customHeight="1">
      <c r="A155" s="106"/>
      <c r="B155" s="142"/>
    </row>
    <row r="156" spans="1:4" ht="12.75">
      <c r="A156" s="158" t="s">
        <v>219</v>
      </c>
      <c r="B156" s="206" t="s">
        <v>220</v>
      </c>
      <c r="C156" s="213">
        <f>C157</f>
        <v>102250000</v>
      </c>
      <c r="D156" s="175"/>
    </row>
    <row r="157" spans="1:4" ht="12.75">
      <c r="A157" s="152">
        <v>4214</v>
      </c>
      <c r="B157" s="140" t="s">
        <v>30</v>
      </c>
      <c r="C157" s="201">
        <v>102250000</v>
      </c>
      <c r="D157" s="174"/>
    </row>
    <row r="158" spans="1:3" ht="9.75" customHeight="1">
      <c r="A158" s="105"/>
      <c r="B158" s="154"/>
      <c r="C158" s="219"/>
    </row>
    <row r="159" spans="1:4" ht="12.75">
      <c r="A159" s="158" t="s">
        <v>221</v>
      </c>
      <c r="B159" s="206" t="s">
        <v>223</v>
      </c>
      <c r="C159" s="220">
        <f>C160+C161</f>
        <v>16000000</v>
      </c>
      <c r="D159" s="175"/>
    </row>
    <row r="160" spans="1:4" ht="12.75">
      <c r="A160" s="152">
        <v>3862</v>
      </c>
      <c r="B160" s="153" t="s">
        <v>179</v>
      </c>
      <c r="C160" s="201">
        <v>16000000</v>
      </c>
      <c r="D160" s="174"/>
    </row>
    <row r="161" spans="1:4" ht="12.75" hidden="1">
      <c r="A161" s="152">
        <v>4214</v>
      </c>
      <c r="B161" s="153" t="s">
        <v>30</v>
      </c>
      <c r="C161" s="201">
        <v>0</v>
      </c>
      <c r="D161" s="209"/>
    </row>
    <row r="162" spans="1:3" ht="12">
      <c r="A162" s="104"/>
      <c r="B162" s="75"/>
      <c r="C162" s="219"/>
    </row>
    <row r="164" spans="1:2" ht="12">
      <c r="A164" s="107"/>
      <c r="B164" s="78"/>
    </row>
    <row r="165" spans="1:2" ht="12">
      <c r="A165" s="104"/>
      <c r="B165" s="75"/>
    </row>
    <row r="166" spans="1:3" ht="12">
      <c r="A166" s="109"/>
      <c r="B166" s="79"/>
      <c r="C166" s="221"/>
    </row>
    <row r="168" spans="1:3" ht="12">
      <c r="A168" s="108"/>
      <c r="B168" s="77"/>
      <c r="C168" s="222"/>
    </row>
    <row r="170" spans="1:3" ht="12">
      <c r="A170" s="110"/>
      <c r="B170" s="78"/>
      <c r="C170" s="222"/>
    </row>
    <row r="172" spans="1:2" ht="12">
      <c r="A172" s="110"/>
      <c r="B172" s="78"/>
    </row>
    <row r="174" spans="1:3" ht="12">
      <c r="A174" s="109"/>
      <c r="B174" s="79"/>
      <c r="C174" s="221"/>
    </row>
    <row r="176" spans="1:3" ht="12">
      <c r="A176" s="108"/>
      <c r="B176" s="77"/>
      <c r="C176" s="222"/>
    </row>
    <row r="178" spans="1:3" ht="12">
      <c r="A178" s="110"/>
      <c r="B178" s="78"/>
      <c r="C178" s="222"/>
    </row>
    <row r="180" spans="1:2" ht="12">
      <c r="A180" s="110"/>
      <c r="B180" s="78"/>
    </row>
    <row r="182" spans="1:3" ht="12">
      <c r="A182" s="109"/>
      <c r="B182" s="79"/>
      <c r="C182" s="221"/>
    </row>
    <row r="183" ht="12">
      <c r="C183" s="221"/>
    </row>
    <row r="184" spans="1:2" ht="12">
      <c r="A184" s="108"/>
      <c r="B184" s="77"/>
    </row>
    <row r="185" spans="1:3" ht="12">
      <c r="A185" s="108"/>
      <c r="B185" s="77"/>
      <c r="C185" s="222"/>
    </row>
    <row r="187" spans="1:3" ht="12">
      <c r="A187" s="110"/>
      <c r="B187" s="78"/>
      <c r="C187" s="222"/>
    </row>
    <row r="189" spans="1:3" ht="12">
      <c r="A189" s="110"/>
      <c r="B189" s="78"/>
      <c r="C189" s="222"/>
    </row>
    <row r="191" spans="1:3" ht="12">
      <c r="A191" s="110"/>
      <c r="B191" s="78"/>
      <c r="C191" s="222"/>
    </row>
    <row r="193" spans="1:2" ht="12">
      <c r="A193" s="110"/>
      <c r="B193" s="78"/>
    </row>
    <row r="196" spans="1:2" ht="12">
      <c r="A196" s="111"/>
      <c r="B196" s="78"/>
    </row>
    <row r="198" spans="1:3" ht="12">
      <c r="A198" s="111"/>
      <c r="B198" s="78"/>
      <c r="C198" s="223"/>
    </row>
    <row r="199" ht="12">
      <c r="C199" s="221"/>
    </row>
    <row r="200" spans="1:2" ht="12">
      <c r="A200" s="111"/>
      <c r="B200" s="79"/>
    </row>
    <row r="201" spans="1:3" ht="12">
      <c r="A201" s="108"/>
      <c r="B201" s="77"/>
      <c r="C201" s="222"/>
    </row>
    <row r="203" spans="1:3" ht="12">
      <c r="A203" s="110"/>
      <c r="B203" s="78"/>
      <c r="C203" s="222"/>
    </row>
    <row r="205" spans="1:3" ht="12">
      <c r="A205" s="110"/>
      <c r="B205" s="78"/>
      <c r="C205" s="222"/>
    </row>
    <row r="207" spans="1:2" ht="12">
      <c r="A207" s="110"/>
      <c r="B207" s="78"/>
    </row>
    <row r="210" spans="1:2" ht="12">
      <c r="A210" s="111"/>
      <c r="B210" s="78"/>
    </row>
    <row r="212" spans="1:2" ht="12">
      <c r="A212" s="111"/>
      <c r="B212" s="78"/>
    </row>
    <row r="213" ht="12">
      <c r="C213" s="221"/>
    </row>
    <row r="214" spans="1:2" ht="12">
      <c r="A214" s="109"/>
      <c r="B214" s="79"/>
    </row>
    <row r="215" spans="1:3" ht="12">
      <c r="A215" s="108"/>
      <c r="B215" s="77"/>
      <c r="C215" s="222"/>
    </row>
    <row r="217" spans="1:3" ht="12">
      <c r="A217" s="110"/>
      <c r="B217" s="78"/>
      <c r="C217" s="222"/>
    </row>
    <row r="219" spans="1:3" ht="12">
      <c r="A219" s="110"/>
      <c r="B219" s="78"/>
      <c r="C219" s="222"/>
    </row>
    <row r="221" spans="1:2" ht="12">
      <c r="A221" s="110"/>
      <c r="B221" s="78"/>
    </row>
    <row r="223" spans="1:3" ht="12">
      <c r="A223" s="111"/>
      <c r="B223" s="78"/>
      <c r="C223" s="223"/>
    </row>
    <row r="224" ht="12">
      <c r="C224" s="221"/>
    </row>
    <row r="225" spans="1:2" ht="12">
      <c r="A225" s="111"/>
      <c r="B225" s="79"/>
    </row>
    <row r="226" spans="1:3" ht="12">
      <c r="A226" s="108"/>
      <c r="B226" s="77"/>
      <c r="C226" s="222"/>
    </row>
    <row r="228" spans="1:3" ht="12">
      <c r="A228" s="110"/>
      <c r="B228" s="78"/>
      <c r="C228" s="222"/>
    </row>
    <row r="230" spans="1:3" ht="12">
      <c r="A230" s="110"/>
      <c r="B230" s="78"/>
      <c r="C230" s="222"/>
    </row>
    <row r="232" spans="1:2" ht="12">
      <c r="A232" s="110"/>
      <c r="B232" s="78"/>
    </row>
    <row r="235" spans="1:2" ht="12">
      <c r="A235" s="111"/>
      <c r="B235" s="78"/>
    </row>
    <row r="237" spans="1:3" ht="12">
      <c r="A237" s="111"/>
      <c r="B237" s="78"/>
      <c r="C237" s="223"/>
    </row>
    <row r="238" ht="12">
      <c r="C238" s="221"/>
    </row>
    <row r="239" spans="1:2" ht="12">
      <c r="A239" s="111"/>
      <c r="B239" s="80"/>
    </row>
    <row r="240" spans="1:3" ht="12">
      <c r="A240" s="112"/>
      <c r="B240" s="77"/>
      <c r="C240" s="222"/>
    </row>
    <row r="242" spans="1:3" ht="12">
      <c r="A242" s="110"/>
      <c r="B242" s="78"/>
      <c r="C242" s="222"/>
    </row>
    <row r="244" spans="1:3" ht="12">
      <c r="A244" s="110"/>
      <c r="B244" s="78"/>
      <c r="C244" s="222"/>
    </row>
    <row r="246" spans="1:2" ht="12">
      <c r="A246" s="110"/>
      <c r="B246" s="78"/>
    </row>
    <row r="249" spans="1:2" ht="12">
      <c r="A249" s="111"/>
      <c r="B249" s="78"/>
    </row>
    <row r="251" spans="1:3" ht="12">
      <c r="A251" s="111"/>
      <c r="B251" s="78"/>
      <c r="C251" s="223"/>
    </row>
    <row r="252" ht="12">
      <c r="C252" s="221"/>
    </row>
    <row r="253" spans="1:2" ht="12">
      <c r="A253" s="111"/>
      <c r="B253" s="79"/>
    </row>
    <row r="254" spans="1:3" ht="12">
      <c r="A254" s="108"/>
      <c r="B254" s="77"/>
      <c r="C254" s="222"/>
    </row>
    <row r="256" spans="1:3" ht="12">
      <c r="A256" s="110"/>
      <c r="B256" s="78"/>
      <c r="C256" s="223"/>
    </row>
    <row r="257" ht="12">
      <c r="C257" s="221"/>
    </row>
    <row r="258" spans="1:2" ht="12">
      <c r="A258" s="111"/>
      <c r="B258" s="79"/>
    </row>
    <row r="259" spans="1:3" ht="12">
      <c r="A259" s="108"/>
      <c r="B259" s="77"/>
      <c r="C259" s="222"/>
    </row>
    <row r="261" spans="1:3" ht="12">
      <c r="A261" s="110"/>
      <c r="B261" s="78"/>
      <c r="C261" s="222"/>
    </row>
    <row r="263" spans="1:3" ht="12">
      <c r="A263" s="110"/>
      <c r="B263" s="78"/>
      <c r="C263" s="222"/>
    </row>
    <row r="265" spans="1:2" ht="12">
      <c r="A265" s="110"/>
      <c r="B265" s="78"/>
    </row>
    <row r="268" spans="1:2" ht="12">
      <c r="A268" s="111"/>
      <c r="B268" s="78"/>
    </row>
    <row r="270" spans="1:2" ht="12">
      <c r="A270" s="111"/>
      <c r="B270" s="78"/>
    </row>
    <row r="271" ht="12">
      <c r="C271" s="221"/>
    </row>
    <row r="272" spans="1:2" ht="12">
      <c r="A272" s="109"/>
      <c r="B272" s="79"/>
    </row>
    <row r="273" spans="1:3" ht="12">
      <c r="A273" s="108"/>
      <c r="B273" s="77"/>
      <c r="C273" s="222"/>
    </row>
    <row r="275" spans="1:3" ht="12">
      <c r="A275" s="110"/>
      <c r="B275" s="78"/>
      <c r="C275" s="222"/>
    </row>
    <row r="277" spans="1:2" ht="12">
      <c r="A277" s="110"/>
      <c r="B277" s="78"/>
    </row>
    <row r="278" ht="12">
      <c r="C278" s="221"/>
    </row>
    <row r="279" spans="1:2" ht="12">
      <c r="A279" s="109"/>
      <c r="B279" s="79"/>
    </row>
    <row r="280" spans="1:3" ht="12">
      <c r="A280" s="108"/>
      <c r="B280" s="77"/>
      <c r="C280" s="222"/>
    </row>
    <row r="282" spans="1:3" ht="12">
      <c r="A282" s="110"/>
      <c r="B282" s="78"/>
      <c r="C282" s="222"/>
    </row>
    <row r="284" spans="1:2" ht="12">
      <c r="A284" s="110"/>
      <c r="B284" s="78"/>
    </row>
    <row r="285" ht="12">
      <c r="C285" s="221"/>
    </row>
    <row r="286" spans="1:3" ht="12">
      <c r="A286" s="109"/>
      <c r="B286" s="79"/>
      <c r="C286" s="221"/>
    </row>
    <row r="287" spans="1:2" ht="12">
      <c r="A287" s="108"/>
      <c r="B287" s="77"/>
    </row>
    <row r="288" spans="1:3" ht="12">
      <c r="A288" s="112"/>
      <c r="B288" s="77"/>
      <c r="C288" s="222"/>
    </row>
    <row r="290" spans="1:3" ht="12">
      <c r="A290" s="110"/>
      <c r="B290" s="78"/>
      <c r="C290" s="222"/>
    </row>
    <row r="292" spans="1:2" ht="12">
      <c r="A292" s="110"/>
      <c r="B292" s="78"/>
    </row>
    <row r="293" ht="12">
      <c r="C293" s="221"/>
    </row>
    <row r="294" spans="1:3" ht="12">
      <c r="A294" s="109"/>
      <c r="B294" s="79"/>
      <c r="C294" s="221"/>
    </row>
    <row r="295" spans="1:3" ht="12">
      <c r="A295" s="108"/>
      <c r="B295" s="77"/>
      <c r="C295" s="221"/>
    </row>
    <row r="296" spans="1:3" ht="12">
      <c r="A296" s="108"/>
      <c r="B296" s="77"/>
      <c r="C296" s="221"/>
    </row>
    <row r="297" spans="1:3" ht="12">
      <c r="A297" s="108"/>
      <c r="B297" s="77"/>
      <c r="C297" s="221"/>
    </row>
    <row r="298" spans="1:3" ht="12">
      <c r="A298" s="108"/>
      <c r="B298" s="77"/>
      <c r="C298" s="221"/>
    </row>
    <row r="299" spans="1:3" ht="12">
      <c r="A299" s="108"/>
      <c r="B299" s="77"/>
      <c r="C299" s="221"/>
    </row>
    <row r="300" spans="1:2" ht="12">
      <c r="A300" s="108"/>
      <c r="B300" s="77"/>
    </row>
    <row r="301" spans="1:3" ht="12">
      <c r="A301" s="108"/>
      <c r="B301" s="77"/>
      <c r="C301" s="222"/>
    </row>
    <row r="303" spans="1:3" ht="12">
      <c r="A303" s="110"/>
      <c r="B303" s="78"/>
      <c r="C303" s="222"/>
    </row>
    <row r="305" spans="1:2" ht="12">
      <c r="A305" s="110"/>
      <c r="B305" s="78"/>
    </row>
    <row r="306" ht="12">
      <c r="C306" s="221"/>
    </row>
    <row r="307" spans="1:3" ht="12">
      <c r="A307" s="109"/>
      <c r="B307" s="79"/>
      <c r="C307" s="221"/>
    </row>
    <row r="308" spans="1:2" ht="12">
      <c r="A308" s="108"/>
      <c r="B308" s="77"/>
    </row>
    <row r="309" spans="1:3" ht="12">
      <c r="A309" s="108"/>
      <c r="B309" s="77"/>
      <c r="C309" s="222"/>
    </row>
    <row r="311" spans="1:3" ht="12">
      <c r="A311" s="110"/>
      <c r="B311" s="78"/>
      <c r="C311" s="222"/>
    </row>
    <row r="313" spans="1:2" ht="12">
      <c r="A313" s="110"/>
      <c r="B313" s="78"/>
    </row>
    <row r="314" ht="12">
      <c r="C314" s="221"/>
    </row>
    <row r="315" spans="1:3" ht="12">
      <c r="A315" s="109"/>
      <c r="B315" s="79"/>
      <c r="C315" s="221"/>
    </row>
    <row r="316" spans="1:2" ht="12">
      <c r="A316" s="108"/>
      <c r="B316" s="77"/>
    </row>
    <row r="317" spans="1:3" ht="12">
      <c r="A317" s="108"/>
      <c r="B317" s="77"/>
      <c r="C317" s="222"/>
    </row>
    <row r="319" spans="1:3" ht="12">
      <c r="A319" s="110"/>
      <c r="B319" s="78"/>
      <c r="C319" s="222"/>
    </row>
    <row r="321" spans="1:2" ht="12">
      <c r="A321" s="110"/>
      <c r="B321" s="78"/>
    </row>
    <row r="322" ht="12">
      <c r="C322" s="221"/>
    </row>
    <row r="323" spans="1:2" ht="12">
      <c r="A323" s="109"/>
      <c r="B323" s="79"/>
    </row>
    <row r="324" spans="1:3" ht="12">
      <c r="A324" s="108"/>
      <c r="B324" s="77"/>
      <c r="C324" s="222"/>
    </row>
    <row r="326" spans="1:3" ht="12">
      <c r="A326" s="110"/>
      <c r="B326" s="78"/>
      <c r="C326" s="222"/>
    </row>
    <row r="328" spans="1:2" ht="12">
      <c r="A328" s="110"/>
      <c r="B328" s="78"/>
    </row>
    <row r="329" ht="12">
      <c r="C329" s="221"/>
    </row>
    <row r="330" spans="1:3" ht="12">
      <c r="A330" s="109"/>
      <c r="B330" s="79"/>
      <c r="C330" s="221"/>
    </row>
    <row r="331" spans="1:2" ht="12">
      <c r="A331" s="108"/>
      <c r="B331" s="77"/>
    </row>
    <row r="332" spans="1:3" ht="12">
      <c r="A332" s="108"/>
      <c r="B332" s="77"/>
      <c r="C332" s="222"/>
    </row>
    <row r="334" spans="1:3" ht="12">
      <c r="A334" s="110"/>
      <c r="B334" s="78"/>
      <c r="C334" s="222"/>
    </row>
    <row r="336" spans="1:2" ht="12">
      <c r="A336" s="110"/>
      <c r="B336" s="78"/>
    </row>
    <row r="337" ht="12">
      <c r="C337" s="221"/>
    </row>
    <row r="338" spans="1:2" ht="12">
      <c r="A338" s="109"/>
      <c r="B338" s="79"/>
    </row>
    <row r="339" spans="1:3" ht="12">
      <c r="A339" s="108"/>
      <c r="B339" s="77"/>
      <c r="C339" s="222"/>
    </row>
    <row r="341" spans="1:3" ht="12">
      <c r="A341" s="110"/>
      <c r="B341" s="78"/>
      <c r="C341" s="222"/>
    </row>
    <row r="343" spans="1:2" ht="12">
      <c r="A343" s="110"/>
      <c r="B343" s="78"/>
    </row>
    <row r="344" ht="12">
      <c r="C344" s="221"/>
    </row>
    <row r="345" spans="1:3" ht="12">
      <c r="A345" s="109"/>
      <c r="B345" s="79"/>
      <c r="C345" s="221"/>
    </row>
    <row r="346" spans="1:2" ht="12">
      <c r="A346" s="108"/>
      <c r="B346" s="77"/>
    </row>
    <row r="347" spans="1:3" ht="12">
      <c r="A347" s="108"/>
      <c r="B347" s="77"/>
      <c r="C347" s="222"/>
    </row>
    <row r="349" spans="1:3" ht="12">
      <c r="A349" s="110"/>
      <c r="B349" s="78"/>
      <c r="C349" s="222"/>
    </row>
    <row r="351" spans="1:2" ht="12">
      <c r="A351" s="110"/>
      <c r="B351" s="78"/>
    </row>
    <row r="352" ht="12">
      <c r="C352" s="221"/>
    </row>
    <row r="353" spans="1:2" ht="12">
      <c r="A353" s="109"/>
      <c r="B353" s="79"/>
    </row>
    <row r="354" spans="1:3" ht="12">
      <c r="A354" s="108"/>
      <c r="B354" s="77"/>
      <c r="C354" s="222"/>
    </row>
    <row r="356" spans="1:3" ht="12">
      <c r="A356" s="110"/>
      <c r="B356" s="78"/>
      <c r="C356" s="222"/>
    </row>
    <row r="358" spans="1:2" ht="12">
      <c r="A358" s="110"/>
      <c r="B358" s="78"/>
    </row>
    <row r="359" ht="12">
      <c r="C359" s="221"/>
    </row>
    <row r="360" spans="1:2" ht="12">
      <c r="A360" s="109"/>
      <c r="B360" s="79"/>
    </row>
    <row r="361" spans="1:3" ht="12">
      <c r="A361" s="108"/>
      <c r="B361" s="77"/>
      <c r="C361" s="222"/>
    </row>
    <row r="363" spans="1:3" ht="12">
      <c r="A363" s="110"/>
      <c r="B363" s="78"/>
      <c r="C363" s="222"/>
    </row>
    <row r="365" spans="1:2" ht="12">
      <c r="A365" s="110"/>
      <c r="B365" s="78"/>
    </row>
    <row r="366" ht="12">
      <c r="C366" s="221"/>
    </row>
    <row r="367" spans="1:2" ht="12">
      <c r="A367" s="109"/>
      <c r="B367" s="79"/>
    </row>
    <row r="368" spans="1:3" ht="12">
      <c r="A368" s="108"/>
      <c r="B368" s="77"/>
      <c r="C368" s="222"/>
    </row>
    <row r="370" spans="1:3" ht="12">
      <c r="A370" s="110"/>
      <c r="B370" s="78"/>
      <c r="C370" s="222"/>
    </row>
    <row r="372" spans="1:2" ht="12">
      <c r="A372" s="110"/>
      <c r="B372" s="78"/>
    </row>
    <row r="373" ht="12">
      <c r="C373" s="221"/>
    </row>
    <row r="374" spans="1:2" ht="12">
      <c r="A374" s="109"/>
      <c r="B374" s="79"/>
    </row>
    <row r="375" spans="1:3" ht="12">
      <c r="A375" s="108"/>
      <c r="B375" s="77"/>
      <c r="C375" s="222"/>
    </row>
    <row r="376" ht="12">
      <c r="C376" s="222"/>
    </row>
    <row r="377" spans="1:3" ht="12">
      <c r="A377" s="110"/>
      <c r="B377" s="78"/>
      <c r="C377" s="222"/>
    </row>
    <row r="379" spans="1:2" ht="12">
      <c r="A379" s="110"/>
      <c r="B379" s="78"/>
    </row>
    <row r="380" ht="12">
      <c r="C380" s="221"/>
    </row>
    <row r="381" spans="1:2" ht="12">
      <c r="A381" s="109"/>
      <c r="B381" s="79"/>
    </row>
    <row r="382" spans="1:3" ht="12">
      <c r="A382" s="108"/>
      <c r="B382" s="77"/>
      <c r="C382" s="222"/>
    </row>
    <row r="384" spans="1:3" ht="12">
      <c r="A384" s="110"/>
      <c r="B384" s="78"/>
      <c r="C384" s="222"/>
    </row>
    <row r="386" spans="1:2" ht="12">
      <c r="A386" s="110"/>
      <c r="B386" s="78"/>
    </row>
    <row r="387" ht="12">
      <c r="C387" s="221"/>
    </row>
    <row r="388" spans="1:2" ht="12">
      <c r="A388" s="109"/>
      <c r="B388" s="79"/>
    </row>
    <row r="389" spans="1:3" ht="12">
      <c r="A389" s="108"/>
      <c r="B389" s="77"/>
      <c r="C389" s="222"/>
    </row>
    <row r="391" spans="1:3" ht="12">
      <c r="A391" s="110"/>
      <c r="B391" s="78"/>
      <c r="C391" s="222"/>
    </row>
    <row r="393" spans="1:2" ht="12">
      <c r="A393" s="110"/>
      <c r="B393" s="78"/>
    </row>
    <row r="394" ht="12">
      <c r="C394" s="221"/>
    </row>
    <row r="395" spans="1:2" ht="12">
      <c r="A395" s="109"/>
      <c r="B395" s="79"/>
    </row>
    <row r="396" spans="1:3" ht="12">
      <c r="A396" s="108"/>
      <c r="B396" s="77"/>
      <c r="C396" s="222"/>
    </row>
    <row r="398" spans="1:3" ht="12">
      <c r="A398" s="110"/>
      <c r="B398" s="78"/>
      <c r="C398" s="222"/>
    </row>
    <row r="400" spans="1:2" ht="12">
      <c r="A400" s="110"/>
      <c r="B400" s="78"/>
    </row>
    <row r="401" ht="12">
      <c r="C401" s="221"/>
    </row>
    <row r="402" spans="1:3" ht="12">
      <c r="A402" s="109"/>
      <c r="B402" s="79"/>
      <c r="C402" s="221"/>
    </row>
    <row r="403" spans="1:3" ht="12">
      <c r="A403" s="108"/>
      <c r="B403" s="77"/>
      <c r="C403" s="222"/>
    </row>
    <row r="404" spans="1:2" ht="12">
      <c r="A404" s="108"/>
      <c r="B404" s="77"/>
    </row>
    <row r="405" spans="1:3" ht="12">
      <c r="A405" s="110"/>
      <c r="B405" s="78"/>
      <c r="C405" s="222"/>
    </row>
    <row r="407" spans="1:2" ht="12">
      <c r="A407" s="110"/>
      <c r="B407" s="78"/>
    </row>
    <row r="408" ht="12">
      <c r="C408" s="221"/>
    </row>
    <row r="409" spans="1:3" ht="12">
      <c r="A409" s="109"/>
      <c r="B409" s="79"/>
      <c r="C409" s="221"/>
    </row>
    <row r="410" spans="1:2" ht="12">
      <c r="A410" s="108"/>
      <c r="B410" s="77"/>
    </row>
    <row r="411" spans="1:3" ht="12">
      <c r="A411" s="108"/>
      <c r="B411" s="77"/>
      <c r="C411" s="222"/>
    </row>
    <row r="413" spans="1:3" ht="12">
      <c r="A413" s="110"/>
      <c r="B413" s="78"/>
      <c r="C413" s="222"/>
    </row>
    <row r="415" spans="1:2" ht="12">
      <c r="A415" s="110"/>
      <c r="B415" s="78"/>
    </row>
    <row r="416" ht="12">
      <c r="C416" s="221"/>
    </row>
    <row r="417" spans="1:2" ht="12">
      <c r="A417" s="109"/>
      <c r="B417" s="79"/>
    </row>
    <row r="418" spans="1:3" ht="12">
      <c r="A418" s="108"/>
      <c r="B418" s="77"/>
      <c r="C418" s="222"/>
    </row>
    <row r="420" spans="1:3" ht="12">
      <c r="A420" s="110"/>
      <c r="B420" s="78"/>
      <c r="C420" s="222"/>
    </row>
    <row r="422" spans="1:2" ht="12">
      <c r="A422" s="110"/>
      <c r="B422" s="78"/>
    </row>
    <row r="423" ht="12">
      <c r="C423" s="221"/>
    </row>
    <row r="424" spans="1:2" ht="12">
      <c r="A424" s="109"/>
      <c r="B424" s="79"/>
    </row>
    <row r="425" spans="1:3" ht="12">
      <c r="A425" s="108"/>
      <c r="B425" s="77"/>
      <c r="C425" s="222"/>
    </row>
    <row r="427" spans="1:3" ht="12">
      <c r="A427" s="110"/>
      <c r="B427" s="78"/>
      <c r="C427" s="222"/>
    </row>
    <row r="429" spans="1:2" ht="12">
      <c r="A429" s="110"/>
      <c r="B429" s="78"/>
    </row>
    <row r="430" ht="12">
      <c r="C430" s="221"/>
    </row>
    <row r="431" spans="1:2" ht="12">
      <c r="A431" s="109"/>
      <c r="B431" s="79"/>
    </row>
    <row r="432" spans="1:3" ht="12">
      <c r="A432" s="108"/>
      <c r="B432" s="77"/>
      <c r="C432" s="222"/>
    </row>
    <row r="433" ht="12">
      <c r="C433" s="222"/>
    </row>
    <row r="434" spans="1:3" ht="12">
      <c r="A434" s="110"/>
      <c r="B434" s="78"/>
      <c r="C434" s="222"/>
    </row>
    <row r="436" spans="1:2" ht="12">
      <c r="A436" s="110"/>
      <c r="B436" s="78"/>
    </row>
    <row r="437" ht="12">
      <c r="C437" s="221"/>
    </row>
    <row r="438" spans="1:2" ht="12">
      <c r="A438" s="109"/>
      <c r="B438" s="79"/>
    </row>
    <row r="439" spans="1:3" ht="12">
      <c r="A439" s="108"/>
      <c r="B439" s="77"/>
      <c r="C439" s="222"/>
    </row>
    <row r="441" spans="1:3" ht="12">
      <c r="A441" s="110"/>
      <c r="B441" s="78"/>
      <c r="C441" s="222"/>
    </row>
    <row r="443" spans="1:2" ht="12">
      <c r="A443" s="110"/>
      <c r="B443" s="78"/>
    </row>
    <row r="444" ht="12">
      <c r="C444" s="221"/>
    </row>
    <row r="445" spans="1:2" ht="12">
      <c r="A445" s="109"/>
      <c r="B445" s="79"/>
    </row>
    <row r="446" spans="1:3" ht="12">
      <c r="A446" s="108"/>
      <c r="B446" s="77"/>
      <c r="C446" s="222"/>
    </row>
    <row r="448" spans="1:3" ht="12">
      <c r="A448" s="110"/>
      <c r="B448" s="78"/>
      <c r="C448" s="222"/>
    </row>
    <row r="450" spans="1:2" ht="12">
      <c r="A450" s="110"/>
      <c r="B450" s="78"/>
    </row>
    <row r="451" ht="12">
      <c r="C451" s="221"/>
    </row>
    <row r="452" spans="1:2" ht="12">
      <c r="A452" s="109"/>
      <c r="B452" s="79"/>
    </row>
    <row r="453" spans="1:3" ht="12">
      <c r="A453" s="108"/>
      <c r="B453" s="77"/>
      <c r="C453" s="222"/>
    </row>
    <row r="455" spans="1:3" ht="12">
      <c r="A455" s="110"/>
      <c r="B455" s="78"/>
      <c r="C455" s="222"/>
    </row>
    <row r="457" spans="1:2" ht="12">
      <c r="A457" s="110"/>
      <c r="B457" s="78"/>
    </row>
    <row r="458" ht="12">
      <c r="C458" s="221"/>
    </row>
    <row r="459" spans="1:2" ht="12">
      <c r="A459" s="109"/>
      <c r="B459" s="79"/>
    </row>
    <row r="460" spans="1:3" ht="12">
      <c r="A460" s="108"/>
      <c r="B460" s="77"/>
      <c r="C460" s="222"/>
    </row>
    <row r="462" spans="1:3" ht="12">
      <c r="A462" s="110"/>
      <c r="B462" s="78"/>
      <c r="C462" s="222"/>
    </row>
    <row r="464" spans="1:2" ht="12">
      <c r="A464" s="110"/>
      <c r="B464" s="78"/>
    </row>
    <row r="465" ht="12">
      <c r="C465" s="221"/>
    </row>
    <row r="466" spans="1:2" ht="12">
      <c r="A466" s="109"/>
      <c r="B466" s="79"/>
    </row>
    <row r="467" spans="1:3" ht="12">
      <c r="A467" s="108"/>
      <c r="B467" s="77"/>
      <c r="C467" s="222"/>
    </row>
    <row r="469" spans="1:3" ht="12">
      <c r="A469" s="110"/>
      <c r="B469" s="78"/>
      <c r="C469" s="222"/>
    </row>
    <row r="470" ht="12">
      <c r="C470" s="222"/>
    </row>
    <row r="471" spans="1:3" ht="12">
      <c r="A471" s="110"/>
      <c r="B471" s="78"/>
      <c r="C471" s="222"/>
    </row>
    <row r="472" spans="1:3" ht="12">
      <c r="A472" s="110"/>
      <c r="B472" s="78"/>
      <c r="C472" s="221"/>
    </row>
    <row r="473" spans="1:2" ht="12">
      <c r="A473" s="113"/>
      <c r="B473" s="80"/>
    </row>
    <row r="474" spans="1:3" ht="12">
      <c r="A474" s="108"/>
      <c r="B474" s="77"/>
      <c r="C474" s="222"/>
    </row>
    <row r="476" spans="1:3" ht="12">
      <c r="A476" s="110"/>
      <c r="B476" s="82"/>
      <c r="C476" s="222"/>
    </row>
    <row r="478" spans="1:2" ht="12">
      <c r="A478" s="110"/>
      <c r="B478" s="82"/>
    </row>
    <row r="479" ht="12">
      <c r="C479" s="221"/>
    </row>
    <row r="480" spans="1:2" ht="12">
      <c r="A480" s="109"/>
      <c r="B480" s="79"/>
    </row>
    <row r="481" spans="1:3" ht="12">
      <c r="A481" s="108"/>
      <c r="B481" s="77"/>
      <c r="C481" s="222"/>
    </row>
    <row r="483" spans="1:3" ht="12">
      <c r="A483" s="110"/>
      <c r="B483" s="78"/>
      <c r="C483" s="222"/>
    </row>
    <row r="485" spans="1:2" ht="12">
      <c r="A485" s="110"/>
      <c r="B485" s="78"/>
    </row>
    <row r="486" ht="12">
      <c r="C486" s="221"/>
    </row>
    <row r="487" spans="1:2" ht="12">
      <c r="A487" s="109"/>
      <c r="B487" s="79"/>
    </row>
    <row r="488" spans="1:3" ht="12">
      <c r="A488" s="108"/>
      <c r="B488" s="77"/>
      <c r="C488" s="222"/>
    </row>
    <row r="490" spans="1:3" ht="12">
      <c r="A490" s="110"/>
      <c r="B490" s="78"/>
      <c r="C490" s="222"/>
    </row>
    <row r="492" spans="1:2" ht="12">
      <c r="A492" s="110"/>
      <c r="B492" s="78"/>
    </row>
    <row r="493" ht="12">
      <c r="C493" s="221"/>
    </row>
    <row r="494" spans="1:2" ht="12">
      <c r="A494" s="109"/>
      <c r="B494" s="79"/>
    </row>
    <row r="495" spans="1:3" ht="12">
      <c r="A495" s="108"/>
      <c r="B495" s="77"/>
      <c r="C495" s="222"/>
    </row>
    <row r="497" spans="1:3" ht="12">
      <c r="A497" s="110"/>
      <c r="B497" s="78"/>
      <c r="C497" s="222"/>
    </row>
    <row r="499" spans="1:2" ht="12">
      <c r="A499" s="110"/>
      <c r="B499" s="78"/>
    </row>
    <row r="500" ht="12">
      <c r="C500" s="221"/>
    </row>
    <row r="501" spans="1:2" ht="12">
      <c r="A501" s="109"/>
      <c r="B501" s="79"/>
    </row>
    <row r="502" spans="1:3" ht="12">
      <c r="A502" s="108"/>
      <c r="B502" s="77"/>
      <c r="C502" s="222"/>
    </row>
    <row r="504" spans="1:3" ht="12">
      <c r="A504" s="110"/>
      <c r="B504" s="78"/>
      <c r="C504" s="222"/>
    </row>
    <row r="506" spans="1:3" ht="12">
      <c r="A506" s="110"/>
      <c r="B506" s="78"/>
      <c r="C506" s="222"/>
    </row>
    <row r="508" spans="1:3" ht="12">
      <c r="A508" s="110"/>
      <c r="B508" s="78"/>
      <c r="C508" s="222"/>
    </row>
    <row r="510" spans="1:2" ht="12">
      <c r="A510" s="110"/>
      <c r="B510" s="78"/>
    </row>
    <row r="513" spans="1:2" ht="12">
      <c r="A513" s="111"/>
      <c r="B513" s="78"/>
    </row>
    <row r="515" spans="1:3" ht="12">
      <c r="A515" s="111"/>
      <c r="B515" s="78"/>
      <c r="C515" s="223"/>
    </row>
    <row r="516" ht="12">
      <c r="C516" s="221"/>
    </row>
    <row r="517" spans="1:2" ht="12">
      <c r="A517" s="111"/>
      <c r="B517" s="79"/>
    </row>
    <row r="518" spans="1:3" ht="12">
      <c r="A518" s="108"/>
      <c r="B518" s="77"/>
      <c r="C518" s="222"/>
    </row>
    <row r="520" spans="1:3" ht="12">
      <c r="A520" s="110"/>
      <c r="B520" s="78"/>
      <c r="C520" s="223"/>
    </row>
    <row r="521" ht="12">
      <c r="C521" s="221"/>
    </row>
    <row r="522" spans="1:2" ht="12">
      <c r="A522" s="111"/>
      <c r="B522" s="79"/>
    </row>
    <row r="523" spans="1:3" ht="12">
      <c r="A523" s="108"/>
      <c r="B523" s="77"/>
      <c r="C523" s="222"/>
    </row>
    <row r="525" spans="1:3" ht="12">
      <c r="A525" s="110"/>
      <c r="B525" s="78"/>
      <c r="C525" s="222"/>
    </row>
    <row r="527" spans="1:3" ht="12">
      <c r="A527" s="110"/>
      <c r="B527" s="78"/>
      <c r="C527" s="222"/>
    </row>
    <row r="529" spans="1:2" ht="12">
      <c r="A529" s="110"/>
      <c r="B529" s="78"/>
    </row>
    <row r="532" spans="1:2" ht="12">
      <c r="A532" s="111"/>
      <c r="B532" s="78"/>
    </row>
    <row r="534" spans="1:3" ht="12">
      <c r="A534" s="114"/>
      <c r="B534" s="82"/>
      <c r="C534" s="223"/>
    </row>
    <row r="535" ht="12">
      <c r="C535" s="221"/>
    </row>
    <row r="536" spans="1:3" ht="12">
      <c r="A536" s="114"/>
      <c r="B536" s="80"/>
      <c r="C536" s="221"/>
    </row>
    <row r="537" spans="1:3" ht="12">
      <c r="A537" s="112"/>
      <c r="B537" s="77"/>
      <c r="C537" s="222"/>
    </row>
    <row r="538" spans="1:3" ht="12">
      <c r="A538" s="108"/>
      <c r="B538" s="77"/>
      <c r="C538" s="221"/>
    </row>
    <row r="539" spans="1:2" ht="12">
      <c r="A539" s="110"/>
      <c r="B539" s="78"/>
    </row>
    <row r="540" spans="1:3" ht="12">
      <c r="A540" s="108"/>
      <c r="B540" s="77"/>
      <c r="C540" s="221"/>
    </row>
    <row r="541" spans="1:3" ht="12">
      <c r="A541" s="114"/>
      <c r="B541" s="80"/>
      <c r="C541" s="221"/>
    </row>
    <row r="542" spans="1:3" ht="12">
      <c r="A542" s="112"/>
      <c r="B542" s="81"/>
      <c r="C542" s="222"/>
    </row>
    <row r="543" spans="1:2" ht="12">
      <c r="A543" s="112"/>
      <c r="B543" s="81"/>
    </row>
    <row r="544" spans="1:3" ht="12">
      <c r="A544" s="110"/>
      <c r="B544" s="78"/>
      <c r="C544" s="224"/>
    </row>
    <row r="545" ht="12">
      <c r="C545" s="224"/>
    </row>
    <row r="546" spans="1:3" ht="12">
      <c r="A546" s="112"/>
      <c r="C546" s="224"/>
    </row>
    <row r="547" spans="1:3" ht="12">
      <c r="A547" s="113"/>
      <c r="C547" s="224"/>
    </row>
    <row r="548" spans="1:3" ht="12">
      <c r="A548" s="83"/>
      <c r="B548" s="84"/>
      <c r="C548" s="225"/>
    </row>
    <row r="549" spans="2:3" ht="12">
      <c r="B549" s="74"/>
      <c r="C549" s="224"/>
    </row>
    <row r="550" spans="1:3" ht="12">
      <c r="A550" s="110"/>
      <c r="B550" s="82"/>
      <c r="C550" s="224"/>
    </row>
    <row r="551" spans="1:3" ht="12">
      <c r="A551" s="112"/>
      <c r="C551" s="224"/>
    </row>
    <row r="552" spans="1:3" ht="12">
      <c r="A552" s="113"/>
      <c r="C552" s="224"/>
    </row>
    <row r="553" spans="1:3" ht="12">
      <c r="A553" s="85"/>
      <c r="B553" s="74"/>
      <c r="C553" s="225"/>
    </row>
    <row r="554" spans="1:3" ht="12">
      <c r="A554" s="85"/>
      <c r="B554" s="74"/>
      <c r="C554" s="224"/>
    </row>
    <row r="555" spans="1:3" ht="12">
      <c r="A555" s="110"/>
      <c r="B555" s="82"/>
      <c r="C555" s="224"/>
    </row>
    <row r="556" spans="1:3" ht="12">
      <c r="A556" s="112"/>
      <c r="C556" s="224"/>
    </row>
    <row r="557" spans="1:3" ht="12">
      <c r="A557" s="113"/>
      <c r="C557" s="224"/>
    </row>
    <row r="558" spans="1:3" ht="12">
      <c r="A558" s="85"/>
      <c r="B558" s="74"/>
      <c r="C558" s="225"/>
    </row>
    <row r="559" spans="1:3" ht="12">
      <c r="A559" s="85"/>
      <c r="B559" s="74"/>
      <c r="C559" s="224"/>
    </row>
    <row r="560" spans="1:3" ht="12">
      <c r="A560" s="110"/>
      <c r="B560" s="82"/>
      <c r="C560" s="224"/>
    </row>
    <row r="561" spans="1:3" ht="12">
      <c r="A561" s="112"/>
      <c r="C561" s="224"/>
    </row>
    <row r="562" spans="1:3" ht="12">
      <c r="A562" s="113"/>
      <c r="C562" s="224"/>
    </row>
    <row r="563" spans="1:3" ht="12">
      <c r="A563" s="85"/>
      <c r="B563" s="74"/>
      <c r="C563" s="225"/>
    </row>
    <row r="564" spans="1:3" ht="12">
      <c r="A564" s="113"/>
      <c r="C564" s="224"/>
    </row>
    <row r="565" spans="1:3" ht="12">
      <c r="A565" s="110"/>
      <c r="B565" s="82"/>
      <c r="C565" s="224"/>
    </row>
    <row r="566" ht="12">
      <c r="A566" s="113"/>
    </row>
    <row r="567" spans="1:3" ht="12">
      <c r="A567" s="113"/>
      <c r="C567" s="224"/>
    </row>
    <row r="568" spans="1:3" ht="12">
      <c r="A568" s="85"/>
      <c r="B568" s="74"/>
      <c r="C568" s="224"/>
    </row>
    <row r="569" spans="1:3" ht="12">
      <c r="A569" s="113"/>
      <c r="C569" s="224"/>
    </row>
    <row r="570" spans="1:3" ht="12">
      <c r="A570" s="113"/>
      <c r="C570" s="224"/>
    </row>
    <row r="571" spans="1:3" ht="12">
      <c r="A571" s="85"/>
      <c r="B571" s="74"/>
      <c r="C571" s="224"/>
    </row>
    <row r="572" spans="1:3" ht="12">
      <c r="A572" s="113"/>
      <c r="C572" s="224"/>
    </row>
    <row r="573" spans="1:3" ht="12">
      <c r="A573" s="113"/>
      <c r="C573" s="224"/>
    </row>
    <row r="574" spans="1:3" ht="12">
      <c r="A574" s="85"/>
      <c r="B574" s="74"/>
      <c r="C574" s="224"/>
    </row>
    <row r="575" spans="1:3" ht="12">
      <c r="A575" s="85"/>
      <c r="B575" s="74"/>
      <c r="C575" s="224"/>
    </row>
    <row r="576" spans="1:3" ht="12">
      <c r="A576" s="85"/>
      <c r="B576" s="74"/>
      <c r="C576" s="224"/>
    </row>
    <row r="577" spans="1:3" ht="12">
      <c r="A577" s="113"/>
      <c r="C577" s="224"/>
    </row>
    <row r="578" spans="1:3" ht="12">
      <c r="A578" s="113"/>
      <c r="C578" s="224"/>
    </row>
    <row r="579" spans="1:3" ht="12">
      <c r="A579" s="85"/>
      <c r="B579" s="76"/>
      <c r="C579" s="224"/>
    </row>
    <row r="580" spans="1:3" ht="12">
      <c r="A580" s="113"/>
      <c r="C580" s="224"/>
    </row>
    <row r="581" spans="1:3" ht="12">
      <c r="A581" s="113"/>
      <c r="C581" s="224"/>
    </row>
    <row r="582" spans="1:3" ht="12">
      <c r="A582" s="85"/>
      <c r="B582" s="74"/>
      <c r="C582" s="224"/>
    </row>
    <row r="583" spans="1:3" ht="12">
      <c r="A583" s="113"/>
      <c r="C583" s="224"/>
    </row>
    <row r="584" spans="1:3" ht="12">
      <c r="A584" s="113"/>
      <c r="C584" s="224"/>
    </row>
    <row r="585" spans="1:3" ht="12">
      <c r="A585" s="85"/>
      <c r="B585" s="74"/>
      <c r="C585" s="224"/>
    </row>
    <row r="586" spans="1:3" ht="12">
      <c r="A586" s="113"/>
      <c r="C586" s="224"/>
    </row>
    <row r="587" spans="1:3" ht="12">
      <c r="A587" s="113"/>
      <c r="C587" s="224"/>
    </row>
    <row r="588" spans="1:3" ht="12">
      <c r="A588" s="85"/>
      <c r="B588" s="74"/>
      <c r="C588" s="224"/>
    </row>
    <row r="589" ht="12">
      <c r="A589" s="113"/>
    </row>
    <row r="590" spans="1:3" ht="12">
      <c r="A590" s="113"/>
      <c r="C590" s="224"/>
    </row>
    <row r="591" spans="1:3" ht="12">
      <c r="A591" s="85"/>
      <c r="B591" s="74"/>
      <c r="C591" s="224"/>
    </row>
    <row r="592" spans="1:3" ht="12">
      <c r="A592" s="113"/>
      <c r="C592" s="224"/>
    </row>
    <row r="593" ht="12">
      <c r="A593" s="113"/>
    </row>
    <row r="594" spans="1:3" ht="12">
      <c r="A594" s="85"/>
      <c r="B594" s="74"/>
      <c r="C594" s="224"/>
    </row>
    <row r="595" spans="1:3" ht="12">
      <c r="A595" s="113"/>
      <c r="C595" s="224"/>
    </row>
    <row r="596" ht="12">
      <c r="A596" s="113"/>
    </row>
    <row r="597" spans="1:3" ht="12">
      <c r="A597" s="85"/>
      <c r="B597" s="74"/>
      <c r="C597" s="224"/>
    </row>
    <row r="598" spans="1:3" ht="12">
      <c r="A598" s="113"/>
      <c r="C598" s="224"/>
    </row>
    <row r="599" ht="12">
      <c r="A599" s="113"/>
    </row>
    <row r="600" spans="1:3" ht="12">
      <c r="A600" s="85"/>
      <c r="B600" s="74"/>
      <c r="C600" s="224"/>
    </row>
    <row r="601" spans="1:3" ht="12">
      <c r="A601" s="113"/>
      <c r="C601" s="224"/>
    </row>
    <row r="602" ht="12">
      <c r="A602" s="113"/>
    </row>
    <row r="603" spans="1:3" ht="12">
      <c r="A603" s="85"/>
      <c r="B603" s="74"/>
      <c r="C603" s="224"/>
    </row>
    <row r="604" spans="1:3" ht="12">
      <c r="A604" s="113"/>
      <c r="C604" s="224"/>
    </row>
    <row r="605" spans="1:3" ht="12">
      <c r="A605" s="113"/>
      <c r="C605" s="224"/>
    </row>
    <row r="606" spans="1:3" ht="12">
      <c r="A606" s="85"/>
      <c r="B606" s="74"/>
      <c r="C606" s="224"/>
    </row>
    <row r="607" spans="2:3" ht="12">
      <c r="B607" s="74"/>
      <c r="C607" s="224"/>
    </row>
    <row r="608" spans="1:3" ht="12">
      <c r="A608" s="113"/>
      <c r="C608" s="224"/>
    </row>
    <row r="609" spans="1:3" ht="12">
      <c r="A609" s="85"/>
      <c r="B609" s="74"/>
      <c r="C609" s="224"/>
    </row>
    <row r="610" spans="1:3" ht="12">
      <c r="A610" s="85"/>
      <c r="B610" s="74"/>
      <c r="C610" s="224"/>
    </row>
    <row r="611" spans="1:3" ht="12">
      <c r="A611" s="113"/>
      <c r="C611" s="224"/>
    </row>
    <row r="612" spans="1:3" ht="12">
      <c r="A612" s="85"/>
      <c r="B612" s="74"/>
      <c r="C612" s="225"/>
    </row>
    <row r="613" spans="1:3" ht="12">
      <c r="A613" s="85"/>
      <c r="B613" s="74"/>
      <c r="C613" s="224"/>
    </row>
    <row r="614" spans="1:2" ht="12">
      <c r="A614" s="110"/>
      <c r="B614" s="82"/>
    </row>
    <row r="615" spans="1:3" ht="12">
      <c r="A615" s="85"/>
      <c r="B615" s="74"/>
      <c r="C615" s="224"/>
    </row>
    <row r="616" spans="1:3" ht="12">
      <c r="A616" s="113"/>
      <c r="C616" s="224"/>
    </row>
    <row r="617" spans="1:3" ht="12">
      <c r="A617" s="113"/>
      <c r="B617" s="82"/>
      <c r="C617" s="224"/>
    </row>
    <row r="618" spans="1:3" ht="12">
      <c r="A618" s="113"/>
      <c r="B618" s="82"/>
      <c r="C618" s="224"/>
    </row>
    <row r="619" spans="1:3" ht="12">
      <c r="A619" s="113"/>
      <c r="C619" s="224"/>
    </row>
    <row r="620" spans="1:3" ht="12">
      <c r="A620" s="85"/>
      <c r="B620" s="74"/>
      <c r="C620" s="224"/>
    </row>
    <row r="621" spans="1:3" ht="12">
      <c r="A621" s="113"/>
      <c r="B621" s="82"/>
      <c r="C621" s="224"/>
    </row>
    <row r="622" spans="1:3" ht="12">
      <c r="A622" s="113"/>
      <c r="C622" s="224"/>
    </row>
    <row r="623" spans="1:3" ht="12">
      <c r="A623" s="85"/>
      <c r="B623" s="74"/>
      <c r="C623" s="224"/>
    </row>
    <row r="624" spans="1:3" ht="12">
      <c r="A624" s="113"/>
      <c r="B624" s="82"/>
      <c r="C624" s="224"/>
    </row>
    <row r="625" spans="1:3" ht="12">
      <c r="A625" s="113"/>
      <c r="C625" s="224"/>
    </row>
    <row r="626" spans="1:3" ht="12">
      <c r="A626" s="85"/>
      <c r="B626" s="74"/>
      <c r="C626" s="224"/>
    </row>
    <row r="627" spans="1:3" ht="12">
      <c r="A627" s="113"/>
      <c r="B627" s="82"/>
      <c r="C627" s="224"/>
    </row>
    <row r="628" ht="12">
      <c r="A628" s="113"/>
    </row>
    <row r="629" spans="1:3" ht="12">
      <c r="A629" s="85"/>
      <c r="B629" s="74"/>
      <c r="C629" s="224"/>
    </row>
    <row r="630" spans="1:3" ht="12">
      <c r="A630" s="113"/>
      <c r="C630" s="224"/>
    </row>
    <row r="631" ht="12">
      <c r="A631" s="113"/>
    </row>
    <row r="632" spans="1:3" ht="12">
      <c r="A632" s="85"/>
      <c r="B632" s="74"/>
      <c r="C632" s="224"/>
    </row>
    <row r="633" spans="1:3" ht="12">
      <c r="A633" s="113"/>
      <c r="C633" s="224"/>
    </row>
    <row r="634" ht="12">
      <c r="A634" s="113"/>
    </row>
    <row r="635" spans="1:3" ht="12">
      <c r="A635" s="85"/>
      <c r="B635" s="74"/>
      <c r="C635" s="224"/>
    </row>
    <row r="636" spans="1:3" ht="12">
      <c r="A636" s="113"/>
      <c r="C636" s="224"/>
    </row>
    <row r="637" spans="1:3" ht="12">
      <c r="A637" s="113"/>
      <c r="B637" s="85"/>
      <c r="C637" s="224"/>
    </row>
    <row r="638" spans="1:3" ht="12">
      <c r="A638" s="85"/>
      <c r="B638" s="74"/>
      <c r="C638" s="224"/>
    </row>
    <row r="639" spans="1:2" ht="12">
      <c r="A639" s="85"/>
      <c r="B639" s="74"/>
    </row>
    <row r="640" spans="1:3" ht="12">
      <c r="A640" s="85"/>
      <c r="B640" s="74"/>
      <c r="C640" s="224"/>
    </row>
    <row r="641" spans="1:3" ht="12">
      <c r="A641" s="113"/>
      <c r="C641" s="224"/>
    </row>
    <row r="642" ht="12">
      <c r="A642" s="113"/>
    </row>
    <row r="643" spans="1:3" ht="12">
      <c r="A643" s="85"/>
      <c r="B643" s="74"/>
      <c r="C643" s="224"/>
    </row>
    <row r="644" spans="1:3" ht="12">
      <c r="A644" s="113"/>
      <c r="C644" s="224"/>
    </row>
    <row r="645" spans="1:3" ht="12">
      <c r="A645" s="113"/>
      <c r="C645" s="224"/>
    </row>
    <row r="646" spans="1:3" ht="12">
      <c r="A646" s="85"/>
      <c r="B646" s="74"/>
      <c r="C646" s="224"/>
    </row>
    <row r="647" spans="1:3" ht="12">
      <c r="A647" s="85"/>
      <c r="B647" s="74"/>
      <c r="C647" s="224"/>
    </row>
    <row r="648" spans="1:3" ht="12">
      <c r="A648" s="85"/>
      <c r="B648" s="74"/>
      <c r="C648" s="224"/>
    </row>
    <row r="649" spans="1:3" ht="12">
      <c r="A649" s="85"/>
      <c r="B649" s="74"/>
      <c r="C649" s="224"/>
    </row>
    <row r="650" spans="1:2" ht="12">
      <c r="A650" s="85"/>
      <c r="B650" s="74"/>
    </row>
    <row r="651" spans="1:3" ht="12">
      <c r="A651" s="85"/>
      <c r="B651" s="74"/>
      <c r="C651" s="224"/>
    </row>
    <row r="652" spans="1:3" ht="12">
      <c r="A652" s="113"/>
      <c r="C652" s="224"/>
    </row>
    <row r="653" spans="1:3" ht="12">
      <c r="A653" s="113"/>
      <c r="B653" s="74"/>
      <c r="C653" s="224"/>
    </row>
    <row r="654" spans="1:3" ht="12">
      <c r="A654" s="115"/>
      <c r="B654" s="74"/>
      <c r="C654" s="224"/>
    </row>
    <row r="655" spans="1:3" ht="12">
      <c r="A655" s="85"/>
      <c r="B655" s="74"/>
      <c r="C655" s="224"/>
    </row>
    <row r="656" spans="1:3" ht="12">
      <c r="A656" s="85"/>
      <c r="B656" s="74"/>
      <c r="C656" s="224"/>
    </row>
    <row r="657" spans="1:3" ht="12">
      <c r="A657" s="85"/>
      <c r="B657" s="74"/>
      <c r="C657" s="224"/>
    </row>
    <row r="658" spans="1:2" ht="12">
      <c r="A658" s="85"/>
      <c r="B658" s="74"/>
    </row>
    <row r="659" spans="1:3" ht="12">
      <c r="A659" s="85"/>
      <c r="B659" s="74"/>
      <c r="C659" s="224"/>
    </row>
    <row r="660" spans="1:3" ht="12">
      <c r="A660" s="113"/>
      <c r="C660" s="224"/>
    </row>
    <row r="661" spans="1:3" ht="12">
      <c r="A661" s="113"/>
      <c r="C661" s="224"/>
    </row>
    <row r="662" spans="1:3" ht="12">
      <c r="A662" s="85"/>
      <c r="B662" s="74"/>
      <c r="C662" s="224"/>
    </row>
    <row r="663" spans="2:3" ht="12">
      <c r="B663" s="74"/>
      <c r="C663" s="224"/>
    </row>
    <row r="664" spans="1:3" ht="12">
      <c r="A664" s="113"/>
      <c r="B664" s="74"/>
      <c r="C664" s="224"/>
    </row>
    <row r="665" spans="1:3" ht="12">
      <c r="A665" s="85"/>
      <c r="B665" s="74"/>
      <c r="C665" s="224"/>
    </row>
    <row r="666" spans="1:3" ht="12">
      <c r="A666" s="85"/>
      <c r="B666" s="74"/>
      <c r="C666" s="224"/>
    </row>
    <row r="667" spans="1:3" ht="12">
      <c r="A667" s="113"/>
      <c r="B667" s="74"/>
      <c r="C667" s="224"/>
    </row>
    <row r="668" spans="1:3" ht="12">
      <c r="A668" s="85"/>
      <c r="B668" s="74"/>
      <c r="C668" s="225"/>
    </row>
    <row r="669" spans="2:3" ht="12">
      <c r="B669" s="74"/>
      <c r="C669" s="224"/>
    </row>
    <row r="670" spans="1:3" ht="12">
      <c r="A670" s="116"/>
      <c r="B670" s="82"/>
      <c r="C670" s="224"/>
    </row>
    <row r="671" ht="12">
      <c r="B671" s="74"/>
    </row>
    <row r="672" spans="1:3" ht="12">
      <c r="A672" s="113"/>
      <c r="B672" s="82"/>
      <c r="C672" s="224"/>
    </row>
    <row r="673" spans="1:3" ht="12">
      <c r="A673" s="113"/>
      <c r="C673" s="224"/>
    </row>
    <row r="674" spans="1:3" ht="12">
      <c r="A674" s="113"/>
      <c r="C674" s="224"/>
    </row>
    <row r="675" spans="1:2" ht="12">
      <c r="A675" s="85"/>
      <c r="B675" s="74"/>
    </row>
    <row r="676" spans="1:3" ht="12">
      <c r="A676" s="85"/>
      <c r="B676" s="74"/>
      <c r="C676" s="224"/>
    </row>
    <row r="677" spans="1:3" ht="12">
      <c r="A677" s="113"/>
      <c r="C677" s="224"/>
    </row>
    <row r="678" ht="12">
      <c r="A678" s="113"/>
    </row>
    <row r="679" spans="1:3" ht="12">
      <c r="A679" s="85"/>
      <c r="B679" s="74"/>
      <c r="C679" s="224"/>
    </row>
    <row r="680" spans="1:3" ht="12">
      <c r="A680" s="85"/>
      <c r="B680" s="74"/>
      <c r="C680" s="224"/>
    </row>
    <row r="681" spans="1:3" ht="12">
      <c r="A681" s="85"/>
      <c r="B681" s="74"/>
      <c r="C681" s="224"/>
    </row>
    <row r="682" spans="1:2" ht="12">
      <c r="A682" s="85"/>
      <c r="B682" s="74"/>
    </row>
    <row r="683" spans="1:3" ht="12">
      <c r="A683" s="85"/>
      <c r="B683" s="74"/>
      <c r="C683" s="224"/>
    </row>
    <row r="684" spans="1:3" ht="12">
      <c r="A684" s="113"/>
      <c r="C684" s="224"/>
    </row>
    <row r="685" spans="1:3" ht="12">
      <c r="A685" s="113"/>
      <c r="C685" s="224"/>
    </row>
    <row r="686" spans="1:3" ht="12">
      <c r="A686" s="85"/>
      <c r="B686" s="74"/>
      <c r="C686" s="224"/>
    </row>
    <row r="687" spans="1:3" ht="12">
      <c r="A687" s="85"/>
      <c r="B687" s="74"/>
      <c r="C687" s="224"/>
    </row>
    <row r="688" spans="1:3" ht="12">
      <c r="A688" s="85"/>
      <c r="B688" s="74"/>
      <c r="C688" s="224"/>
    </row>
    <row r="689" spans="1:3" ht="12">
      <c r="A689" s="85"/>
      <c r="B689" s="74"/>
      <c r="C689" s="225"/>
    </row>
    <row r="690" spans="1:3" ht="12">
      <c r="A690" s="85"/>
      <c r="B690" s="74"/>
      <c r="C690" s="224"/>
    </row>
    <row r="691" spans="1:3" ht="12">
      <c r="A691" s="110"/>
      <c r="B691" s="82"/>
      <c r="C691" s="224"/>
    </row>
    <row r="692" spans="1:2" ht="12">
      <c r="A692" s="85"/>
      <c r="B692" s="74"/>
    </row>
    <row r="693" spans="1:3" ht="12">
      <c r="A693" s="113"/>
      <c r="B693" s="82"/>
      <c r="C693" s="224"/>
    </row>
    <row r="694" spans="1:3" ht="12">
      <c r="A694" s="113"/>
      <c r="C694" s="224"/>
    </row>
    <row r="695" spans="1:3" ht="12">
      <c r="A695" s="113"/>
      <c r="C695" s="224"/>
    </row>
    <row r="696" spans="1:3" ht="12">
      <c r="A696" s="85"/>
      <c r="B696" s="74"/>
      <c r="C696" s="224"/>
    </row>
    <row r="697" spans="1:3" ht="12">
      <c r="A697" s="85"/>
      <c r="B697" s="74"/>
      <c r="C697" s="224"/>
    </row>
    <row r="698" ht="12">
      <c r="A698" s="113"/>
    </row>
    <row r="699" spans="1:3" ht="12">
      <c r="A699" s="85"/>
      <c r="B699" s="74"/>
      <c r="C699" s="224"/>
    </row>
    <row r="700" spans="1:3" ht="12">
      <c r="A700" s="113"/>
      <c r="C700" s="224"/>
    </row>
    <row r="701" spans="1:3" ht="12">
      <c r="A701" s="113"/>
      <c r="C701" s="224"/>
    </row>
    <row r="702" spans="1:2" ht="12">
      <c r="A702" s="85"/>
      <c r="B702" s="74"/>
    </row>
    <row r="703" spans="1:3" ht="12">
      <c r="A703" s="85"/>
      <c r="B703" s="74"/>
      <c r="C703" s="224"/>
    </row>
    <row r="704" spans="1:3" ht="12">
      <c r="A704" s="113"/>
      <c r="C704" s="224"/>
    </row>
    <row r="705" ht="12">
      <c r="A705" s="113"/>
    </row>
    <row r="706" spans="1:2" ht="12">
      <c r="A706" s="85"/>
      <c r="B706" s="74"/>
    </row>
    <row r="707" spans="1:3" ht="12">
      <c r="A707" s="112"/>
      <c r="C707" s="225"/>
    </row>
    <row r="709" spans="1:3" ht="12">
      <c r="A709" s="110"/>
      <c r="B709" s="82"/>
      <c r="C709" s="222"/>
    </row>
    <row r="711" spans="1:2" ht="12">
      <c r="A711" s="110"/>
      <c r="B711" s="78"/>
    </row>
    <row r="714" spans="1:2" ht="12">
      <c r="A714" s="111"/>
      <c r="B714" s="78"/>
    </row>
    <row r="716" spans="1:2" ht="12">
      <c r="A716" s="111"/>
      <c r="B716" s="78"/>
    </row>
    <row r="717" ht="12">
      <c r="C717" s="221"/>
    </row>
    <row r="718" spans="1:2" ht="12">
      <c r="A718" s="109"/>
      <c r="B718" s="79"/>
    </row>
    <row r="719" spans="1:3" ht="12">
      <c r="A719" s="108"/>
      <c r="B719" s="77"/>
      <c r="C719" s="222"/>
    </row>
    <row r="721" spans="1:3" ht="12">
      <c r="A721" s="110"/>
      <c r="B721" s="78"/>
      <c r="C721" s="222"/>
    </row>
    <row r="723" spans="1:2" ht="12">
      <c r="A723" s="110"/>
      <c r="B723" s="78"/>
    </row>
    <row r="724" ht="12">
      <c r="C724" s="221"/>
    </row>
    <row r="725" spans="1:2" ht="12">
      <c r="A725" s="109"/>
      <c r="B725" s="79"/>
    </row>
    <row r="726" spans="1:3" ht="12">
      <c r="A726" s="108"/>
      <c r="B726" s="77"/>
      <c r="C726" s="222"/>
    </row>
    <row r="728" spans="1:3" ht="12">
      <c r="A728" s="110"/>
      <c r="B728" s="78"/>
      <c r="C728" s="222"/>
    </row>
    <row r="730" spans="1:2" ht="12">
      <c r="A730" s="110"/>
      <c r="B730" s="78"/>
    </row>
    <row r="731" ht="12">
      <c r="C731" s="221"/>
    </row>
    <row r="732" spans="1:2" ht="12">
      <c r="A732" s="109"/>
      <c r="B732" s="79"/>
    </row>
    <row r="733" spans="1:3" ht="12">
      <c r="A733" s="108"/>
      <c r="B733" s="77"/>
      <c r="C733" s="222"/>
    </row>
    <row r="735" spans="1:3" ht="12">
      <c r="A735" s="110"/>
      <c r="B735" s="78"/>
      <c r="C735" s="222"/>
    </row>
    <row r="737" spans="1:2" ht="12">
      <c r="A737" s="110"/>
      <c r="B737" s="78"/>
    </row>
    <row r="738" ht="12">
      <c r="C738" s="221"/>
    </row>
    <row r="739" spans="1:3" ht="12">
      <c r="A739" s="109"/>
      <c r="B739" s="79"/>
      <c r="C739" s="221"/>
    </row>
    <row r="740" spans="1:3" ht="12">
      <c r="A740" s="108"/>
      <c r="B740" s="77"/>
      <c r="C740" s="221"/>
    </row>
    <row r="741" spans="1:3" ht="12">
      <c r="A741" s="108"/>
      <c r="B741" s="77"/>
      <c r="C741" s="221"/>
    </row>
    <row r="742" spans="1:3" ht="12">
      <c r="A742" s="108"/>
      <c r="B742" s="77"/>
      <c r="C742" s="221"/>
    </row>
    <row r="743" spans="1:2" ht="12">
      <c r="A743" s="108"/>
      <c r="B743" s="77"/>
    </row>
    <row r="744" spans="1:3" ht="12">
      <c r="A744" s="108"/>
      <c r="B744" s="77"/>
      <c r="C744" s="222"/>
    </row>
    <row r="746" spans="1:3" ht="12">
      <c r="A746" s="110"/>
      <c r="B746" s="78"/>
      <c r="C746" s="222"/>
    </row>
    <row r="748" spans="1:2" ht="12">
      <c r="A748" s="110"/>
      <c r="B748" s="78"/>
    </row>
    <row r="749" ht="12">
      <c r="C749" s="221"/>
    </row>
    <row r="750" spans="1:3" ht="12">
      <c r="A750" s="109"/>
      <c r="B750" s="79"/>
      <c r="C750" s="221"/>
    </row>
    <row r="751" spans="1:2" ht="12">
      <c r="A751" s="108"/>
      <c r="B751" s="77"/>
    </row>
    <row r="752" spans="1:3" ht="12">
      <c r="A752" s="108"/>
      <c r="B752" s="77"/>
      <c r="C752" s="222"/>
    </row>
    <row r="754" spans="1:3" ht="12">
      <c r="A754" s="110"/>
      <c r="B754" s="78"/>
      <c r="C754" s="222"/>
    </row>
    <row r="756" spans="1:2" ht="12">
      <c r="A756" s="110"/>
      <c r="B756" s="78"/>
    </row>
    <row r="757" ht="12">
      <c r="C757" s="221"/>
    </row>
    <row r="758" spans="1:3" ht="12">
      <c r="A758" s="109"/>
      <c r="B758" s="79"/>
      <c r="C758" s="221"/>
    </row>
    <row r="759" spans="1:2" ht="12">
      <c r="A759" s="108"/>
      <c r="B759" s="77"/>
    </row>
    <row r="760" spans="1:3" ht="12">
      <c r="A760" s="108"/>
      <c r="B760" s="77"/>
      <c r="C760" s="222"/>
    </row>
    <row r="762" spans="1:3" ht="12">
      <c r="A762" s="110"/>
      <c r="B762" s="78"/>
      <c r="C762" s="222"/>
    </row>
    <row r="764" spans="1:2" ht="12">
      <c r="A764" s="110"/>
      <c r="B764" s="78"/>
    </row>
    <row r="765" ht="12">
      <c r="C765" s="221"/>
    </row>
    <row r="766" spans="1:3" ht="12">
      <c r="A766" s="109"/>
      <c r="B766" s="79"/>
      <c r="C766" s="221"/>
    </row>
    <row r="767" spans="1:3" ht="12">
      <c r="A767" s="108"/>
      <c r="B767" s="77"/>
      <c r="C767" s="221"/>
    </row>
    <row r="768" spans="1:3" ht="12">
      <c r="A768" s="108"/>
      <c r="B768" s="77"/>
      <c r="C768" s="221"/>
    </row>
    <row r="769" spans="1:3" ht="12">
      <c r="A769" s="108"/>
      <c r="B769" s="77"/>
      <c r="C769" s="221"/>
    </row>
    <row r="770" spans="1:3" ht="12">
      <c r="A770" s="108"/>
      <c r="B770" s="77"/>
      <c r="C770" s="221"/>
    </row>
    <row r="771" spans="1:3" ht="12">
      <c r="A771" s="108"/>
      <c r="B771" s="77"/>
      <c r="C771" s="221"/>
    </row>
    <row r="772" spans="1:3" ht="12">
      <c r="A772" s="108"/>
      <c r="B772" s="77"/>
      <c r="C772" s="221"/>
    </row>
    <row r="773" spans="1:3" ht="12">
      <c r="A773" s="108"/>
      <c r="B773" s="77"/>
      <c r="C773" s="221"/>
    </row>
    <row r="774" spans="1:3" ht="12">
      <c r="A774" s="108"/>
      <c r="B774" s="77"/>
      <c r="C774" s="221"/>
    </row>
    <row r="775" spans="1:2" ht="12">
      <c r="A775" s="108"/>
      <c r="B775" s="77"/>
    </row>
    <row r="776" spans="1:3" ht="12">
      <c r="A776" s="108"/>
      <c r="B776" s="77"/>
      <c r="C776" s="222"/>
    </row>
    <row r="778" spans="1:3" ht="12">
      <c r="A778" s="110"/>
      <c r="B778" s="78"/>
      <c r="C778" s="222"/>
    </row>
    <row r="780" spans="1:2" ht="12">
      <c r="A780" s="110"/>
      <c r="B780" s="78"/>
    </row>
    <row r="781" ht="12">
      <c r="C781" s="221"/>
    </row>
    <row r="782" spans="1:3" ht="12">
      <c r="A782" s="109"/>
      <c r="B782" s="79"/>
      <c r="C782" s="221"/>
    </row>
    <row r="783" spans="1:3" ht="12">
      <c r="A783" s="108"/>
      <c r="B783" s="77"/>
      <c r="C783" s="221"/>
    </row>
    <row r="784" spans="1:3" ht="12">
      <c r="A784" s="108"/>
      <c r="B784" s="77"/>
      <c r="C784" s="221"/>
    </row>
    <row r="785" spans="1:3" ht="12">
      <c r="A785" s="108"/>
      <c r="B785" s="77"/>
      <c r="C785" s="221"/>
    </row>
    <row r="786" spans="1:3" ht="12">
      <c r="A786" s="108"/>
      <c r="B786" s="77"/>
      <c r="C786" s="221"/>
    </row>
    <row r="787" spans="1:2" ht="12">
      <c r="A787" s="108"/>
      <c r="B787" s="77"/>
    </row>
    <row r="788" spans="1:3" ht="12">
      <c r="A788" s="108"/>
      <c r="B788" s="77"/>
      <c r="C788" s="222"/>
    </row>
    <row r="790" spans="1:3" ht="12">
      <c r="A790" s="110"/>
      <c r="B790" s="78"/>
      <c r="C790" s="222"/>
    </row>
    <row r="792" spans="1:2" ht="12">
      <c r="A792" s="110"/>
      <c r="B792" s="78"/>
    </row>
    <row r="793" ht="12">
      <c r="C793" s="221"/>
    </row>
    <row r="794" spans="1:3" ht="12">
      <c r="A794" s="109"/>
      <c r="B794" s="79"/>
      <c r="C794" s="221"/>
    </row>
    <row r="795" spans="1:3" ht="12">
      <c r="A795" s="108"/>
      <c r="B795" s="77"/>
      <c r="C795" s="221"/>
    </row>
    <row r="796" spans="1:2" ht="12">
      <c r="A796" s="108"/>
      <c r="B796" s="77"/>
    </row>
    <row r="797" spans="1:2" ht="12">
      <c r="A797" s="108"/>
      <c r="B797" s="77"/>
    </row>
    <row r="798" ht="12">
      <c r="C798" s="222"/>
    </row>
    <row r="800" spans="1:3" ht="12">
      <c r="A800" s="110"/>
      <c r="B800" s="78"/>
      <c r="C800" s="222"/>
    </row>
    <row r="802" spans="1:2" ht="12">
      <c r="A802" s="110"/>
      <c r="B802" s="78"/>
    </row>
    <row r="803" ht="12">
      <c r="C803" s="221"/>
    </row>
    <row r="804" spans="1:2" ht="12">
      <c r="A804" s="109"/>
      <c r="B804" s="79"/>
    </row>
    <row r="805" spans="1:3" ht="12">
      <c r="A805" s="108"/>
      <c r="B805" s="77"/>
      <c r="C805" s="222"/>
    </row>
    <row r="807" spans="1:3" ht="12">
      <c r="A807" s="110"/>
      <c r="B807" s="78"/>
      <c r="C807" s="222"/>
    </row>
    <row r="809" spans="1:2" ht="12">
      <c r="A809" s="110"/>
      <c r="B809" s="78"/>
    </row>
    <row r="810" ht="12">
      <c r="C810" s="221"/>
    </row>
    <row r="811" spans="1:3" ht="12">
      <c r="A811" s="109"/>
      <c r="B811" s="79"/>
      <c r="C811" s="221"/>
    </row>
    <row r="812" spans="1:2" ht="12">
      <c r="A812" s="108"/>
      <c r="B812" s="77"/>
    </row>
    <row r="813" spans="1:3" ht="12">
      <c r="A813" s="108"/>
      <c r="B813" s="77"/>
      <c r="C813" s="222"/>
    </row>
    <row r="815" spans="1:3" ht="12">
      <c r="A815" s="110"/>
      <c r="B815" s="78"/>
      <c r="C815" s="222"/>
    </row>
    <row r="817" spans="1:2" ht="12">
      <c r="A817" s="110"/>
      <c r="B817" s="78"/>
    </row>
    <row r="818" ht="12">
      <c r="C818" s="221"/>
    </row>
    <row r="819" spans="1:3" ht="12">
      <c r="A819" s="109"/>
      <c r="B819" s="79"/>
      <c r="C819" s="221"/>
    </row>
    <row r="820" spans="1:3" ht="12">
      <c r="A820" s="108"/>
      <c r="B820" s="77"/>
      <c r="C820" s="221"/>
    </row>
    <row r="821" spans="1:3" ht="12">
      <c r="A821" s="108"/>
      <c r="B821" s="77"/>
      <c r="C821" s="221"/>
    </row>
    <row r="822" spans="1:3" ht="12">
      <c r="A822" s="108"/>
      <c r="B822" s="77"/>
      <c r="C822" s="221"/>
    </row>
    <row r="823" spans="1:3" ht="12">
      <c r="A823" s="108"/>
      <c r="B823" s="77"/>
      <c r="C823" s="221"/>
    </row>
    <row r="824" spans="1:3" ht="12">
      <c r="A824" s="108"/>
      <c r="B824" s="77"/>
      <c r="C824" s="221"/>
    </row>
    <row r="825" spans="1:3" ht="12">
      <c r="A825" s="108"/>
      <c r="B825" s="77"/>
      <c r="C825" s="221"/>
    </row>
    <row r="826" spans="1:3" ht="12">
      <c r="A826" s="108"/>
      <c r="B826" s="77"/>
      <c r="C826" s="221"/>
    </row>
    <row r="827" spans="1:3" ht="12">
      <c r="A827" s="108"/>
      <c r="B827" s="77"/>
      <c r="C827" s="221"/>
    </row>
    <row r="828" spans="1:3" ht="12">
      <c r="A828" s="108"/>
      <c r="B828" s="77"/>
      <c r="C828" s="221"/>
    </row>
    <row r="829" spans="1:2" ht="12">
      <c r="A829" s="108"/>
      <c r="B829" s="77"/>
    </row>
    <row r="830" spans="1:2" ht="12">
      <c r="A830" s="108"/>
      <c r="B830" s="77"/>
    </row>
    <row r="831" ht="12">
      <c r="C831" s="222"/>
    </row>
    <row r="833" spans="1:3" ht="12">
      <c r="A833" s="110"/>
      <c r="B833" s="78"/>
      <c r="C833" s="222"/>
    </row>
    <row r="835" spans="1:2" ht="12">
      <c r="A835" s="110"/>
      <c r="B835" s="78"/>
    </row>
  </sheetData>
  <sheetProtection/>
  <mergeCells count="1">
    <mergeCell ref="A1:C1"/>
  </mergeCells>
  <printOptions horizontalCentered="1"/>
  <pageMargins left="0.2362204724409449" right="0.2362204724409449" top="0.4330708661417323" bottom="0.6299212598425197" header="0.5118110236220472" footer="0.5118110236220472"/>
  <pageSetup firstPageNumber="6" useFirstPageNumber="1"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MinFin</cp:lastModifiedBy>
  <cp:lastPrinted>2008-12-16T16:40:33Z</cp:lastPrinted>
  <dcterms:created xsi:type="dcterms:W3CDTF">2001-11-29T15:00:47Z</dcterms:created>
  <dcterms:modified xsi:type="dcterms:W3CDTF">2008-12-16T16:43:31Z</dcterms:modified>
  <cp:category/>
  <cp:version/>
  <cp:contentType/>
  <cp:contentStatus/>
</cp:coreProperties>
</file>