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3">'račun financiranja'!$2:$2</definedName>
    <definedName name="_xlnm.Print_Titles" localSheetId="2">'rashodi-opći dio'!$2:$2</definedName>
    <definedName name="_xlnm.Print_Area" localSheetId="0">'bilanca'!$A$1:$D$27</definedName>
    <definedName name="_xlnm.Print_Area" localSheetId="4">'posebni dio'!$A$1:$E$81</definedName>
    <definedName name="_xlnm.Print_Area" localSheetId="1">'prihodi'!$A$1:$H$18</definedName>
    <definedName name="_xlnm.Print_Area" localSheetId="3">'račun financiranja'!$A$1:$H$16</definedName>
    <definedName name="_xlnm.Print_Area" localSheetId="2">'rashodi-opći dio'!$A$1:$H$83</definedName>
  </definedNames>
  <calcPr fullCalcOnLoad="1"/>
</workbook>
</file>

<file path=xl/sharedStrings.xml><?xml version="1.0" encoding="utf-8"?>
<sst xmlns="http://schemas.openxmlformats.org/spreadsheetml/2006/main" count="244" uniqueCount="155">
  <si>
    <t>Subvencije trgovačkim društvima u javnom sektoru</t>
  </si>
  <si>
    <t>Licence</t>
  </si>
  <si>
    <t>Ulaganja u računalne programe</t>
  </si>
  <si>
    <t>Subvencije trgovačkim društvima izvan javnog sektora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</si>
  <si>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</si>
  <si>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</si>
  <si>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</si>
  <si>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</si>
  <si>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</si>
  <si>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</si>
  <si>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</si>
  <si>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</si>
  <si>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</si>
  <si>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</si>
  <si>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</si>
  <si>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</si>
  <si>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</si>
  <si>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</si>
  <si>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</si>
  <si>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</si>
  <si>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Subvencije</t>
  </si>
  <si>
    <t>3512</t>
  </si>
  <si>
    <t>Subvencije trgovačkim društvima, obrtnicima, malim i srednjim poduzetnicima</t>
  </si>
  <si>
    <t>3632</t>
  </si>
  <si>
    <t>Tekuće donacije u novcu</t>
  </si>
  <si>
    <t>Rashodi za nabavu neproizvedene imovine</t>
  </si>
  <si>
    <t>4123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</si>
  <si>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</si>
  <si>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</si>
  <si>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</si>
  <si>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</si>
  <si>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</si>
  <si>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</si>
  <si>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Prijevozna sredstva</t>
  </si>
  <si>
    <t>Prijevozna sredstva u cestovnom prometu</t>
  </si>
  <si>
    <t>4231</t>
  </si>
  <si>
    <t>Nematerijalna proizvedena imovina</t>
  </si>
  <si>
    <t>PRIMICI OD FINANCIJSKE IMOVINE I ZADUŽIVANJA</t>
  </si>
  <si>
    <t>IZDACI ZA FINANCIJSKU IMOVINU I OTPLATE ZAJMOVA</t>
  </si>
  <si>
    <t>Izdaci za dane zajmove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</si>
  <si>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</si>
  <si>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</si>
  <si>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</si>
  <si>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</si>
  <si>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</si>
  <si>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</si>
  <si>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Kamate na oročena sredstva i depozite po viđenju</t>
  </si>
  <si>
    <t>Naziv prihoda</t>
  </si>
  <si>
    <t>B. RAČUN FINANCIRANJA</t>
  </si>
  <si>
    <t>Prihodi od administrativnih pristojbi i po posebnim propisima</t>
  </si>
  <si>
    <t>Tekuće donacije</t>
  </si>
  <si>
    <t>RASHODI POSLOVANJA</t>
  </si>
  <si>
    <t>Rashodi za zaposlene</t>
  </si>
  <si>
    <t>Plaće</t>
  </si>
  <si>
    <t>Plaće za redovan rad</t>
  </si>
  <si>
    <t>Plaće za prekovremeni rad</t>
  </si>
  <si>
    <t>Ostali rashodi za zaposlene</t>
  </si>
  <si>
    <t>Doprinosi na plaće</t>
  </si>
  <si>
    <t>Doprinosi za zdravstveno osiguranje osiguranje</t>
  </si>
  <si>
    <t>Doprinosi za zapošljavanje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</si>
  <si>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</si>
  <si>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</si>
  <si>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</si>
  <si>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</si>
  <si>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</si>
  <si>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</si>
  <si>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</si>
  <si>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</si>
  <si>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</si>
  <si>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</si>
  <si>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Ostale usluge</t>
  </si>
  <si>
    <t>Ostali nespomenuti rashodi poslovanja</t>
  </si>
  <si>
    <t>Premije i osiguranja</t>
  </si>
  <si>
    <t>Reprezentacija</t>
  </si>
  <si>
    <t>Pomoći dane u  inozemstvo i unutar opće države</t>
  </si>
  <si>
    <t>Pomoći unutar opće države</t>
  </si>
  <si>
    <t>Kapitalne pomoći unutar opće države</t>
  </si>
  <si>
    <t>Ostali rashodi</t>
  </si>
  <si>
    <t>RASHODI ZA NABAVU NEFINANCIJSKE IMOVINE</t>
  </si>
  <si>
    <t xml:space="preserve">Nematerijalna imovina </t>
  </si>
  <si>
    <t>4262</t>
  </si>
  <si>
    <t>Dani zajmovi trgovačkim društvima u javnom sektoru</t>
  </si>
  <si>
    <t>NETO FINANCIRANJE</t>
  </si>
  <si>
    <t>Naziv rashoda</t>
  </si>
  <si>
    <t>Ostali financijski rashodi</t>
  </si>
  <si>
    <t>Bankarske usluge i usluge platnog prometa</t>
  </si>
  <si>
    <t>VIŠAK / MANJAK + NETO FINANCIRANJE</t>
  </si>
  <si>
    <t>A1000</t>
  </si>
  <si>
    <t>Šifra</t>
  </si>
  <si>
    <t>Naziv</t>
  </si>
  <si>
    <t xml:space="preserve">ADMINISTRACIJA I UPRAVLJANJE  </t>
  </si>
  <si>
    <t>K2000</t>
  </si>
  <si>
    <t>OPREMANJE</t>
  </si>
  <si>
    <t>K2001</t>
  </si>
  <si>
    <t>INFORMATIZACIJA</t>
  </si>
  <si>
    <t>I. OPĆI DIO</t>
  </si>
  <si>
    <t>II. POSEBNI DIO</t>
  </si>
  <si>
    <t>PROGRAMI I PROJEKTI ZAŠTITE OKOLIŠA</t>
  </si>
  <si>
    <t>PROGRAMI I PROJEKTI ENERGETSKE UČINKOVITOSTI</t>
  </si>
  <si>
    <t>Ostale pristojbe</t>
  </si>
  <si>
    <t>PROGRAMI I PROJEKTIENERGETSKE UČINKOVITOSTI</t>
  </si>
  <si>
    <t>Izdaci za dane zajmove, trgovačkim društvima, obrtnicima, malo i srednjem poduzetništvu izvan javnog sektora</t>
  </si>
  <si>
    <t xml:space="preserve">Dani zajmovi tuzemni trgovačkim društvima, obrtnicima, malom i srednjem poduzetništvu izvan javnog sektora </t>
  </si>
  <si>
    <t>ADMINISTRATIVNO UPRAVLJANJE I OPREMANJE</t>
  </si>
  <si>
    <t>Dani zajmovi trgovačkim društvima, obrtnicima, malom i srednjem poduzetništvu izvan javnog sektora</t>
  </si>
  <si>
    <t>RASHODI  POSLOVANJA</t>
  </si>
  <si>
    <t>Naknade za rad predstavničkih i izvršnih tijela, povjerenstva i sl.</t>
  </si>
  <si>
    <t>Izdaci za dane zajmove trgovačkim društvima u javnom sektoru</t>
  </si>
  <si>
    <t>K2004</t>
  </si>
  <si>
    <t>K2005</t>
  </si>
  <si>
    <t>Administrativne (upravne) pristojbe</t>
  </si>
  <si>
    <t xml:space="preserve">                                   NETO FINANCIRANJE</t>
  </si>
  <si>
    <t>Ostala prava</t>
  </si>
  <si>
    <t>Ostali nespomenuti prihodi</t>
  </si>
  <si>
    <t>Prihodi po posebnim propisima</t>
  </si>
  <si>
    <t>Članarine</t>
  </si>
  <si>
    <t>Negativne tečajne razlike</t>
  </si>
  <si>
    <t>Knjige, umjetnička djela i ostale izložbene vrijdnosti</t>
  </si>
  <si>
    <t>Umjetnička djela</t>
  </si>
  <si>
    <t>Primljene otplate (povrati)glavnice danih zajmova</t>
  </si>
  <si>
    <t>Usluge tekućeg održavanja</t>
  </si>
  <si>
    <t>Materijal i djelovi za tekuće investicijsko održavanje</t>
  </si>
  <si>
    <t>Primici (povrati) glavnice zajmova danih trg. društvima, obrtnicima, malim i srednjim poduzetnicima izvan javnog sek.</t>
  </si>
  <si>
    <t>PRIMICI OD FINANCIJSKE IMOFINE I FINANCIRANJA</t>
  </si>
  <si>
    <t>Zatezne kamate</t>
  </si>
  <si>
    <t>PROGRAMI I PROJEKTI ZA POSTUPANJE S POSEBNIM KATEGORIJAMA OTPADA</t>
  </si>
  <si>
    <t>A1003</t>
  </si>
  <si>
    <t>POSTUPANJE S POSEBNIM KATEGORIJAMA OTPADA</t>
  </si>
  <si>
    <t>C. RAČUN FINANCIRANJA</t>
  </si>
  <si>
    <t>Povećanje/ smanjenje</t>
  </si>
  <si>
    <t>PRIHODI POSLOVANJA I PRIHODI OD NEFINANCIJSKE IMOVINE</t>
  </si>
  <si>
    <t>RASHODI POSLOVANJA I RASHODI ZA NABAVU NEFINANCIJSKE IMOVINE</t>
  </si>
  <si>
    <t>02</t>
  </si>
  <si>
    <t>FOND ZA ZAŠTITU OKOLIŠA I ENERGETSKU UČINKOVITOST</t>
  </si>
  <si>
    <t>Naknade za rad predstav. i izvršnih tijela, povjerenstva i sl.</t>
  </si>
  <si>
    <t>VIŠAK PRIHODA IZ PRETHODNE GODINE</t>
  </si>
  <si>
    <t>B.  RASPOLOŽIVA SREDSTVA IZ PRETHODNE GODINE</t>
  </si>
  <si>
    <t>Plan                                           za 2009.</t>
  </si>
  <si>
    <t>Novi plan                                           za 2009.</t>
  </si>
  <si>
    <t>Kapitalne donacije</t>
  </si>
  <si>
    <t>Kapitalne donacije građanima i kućanstvima</t>
  </si>
  <si>
    <t>Dani zajmovi drugim razinama vasti</t>
  </si>
  <si>
    <t>Medicinska i laboratorijska oprema</t>
  </si>
  <si>
    <t>Poslovni objekti</t>
  </si>
  <si>
    <t xml:space="preserve"> Ostali financijski rashodi</t>
  </si>
  <si>
    <t>Izdaci za dane zajmove drugim razinama vlasti</t>
  </si>
  <si>
    <t>Dani zajmovi drugim razinama vlasti</t>
  </si>
  <si>
    <t xml:space="preserve">Kapitalne pomoći trgovačkim društvima u javnom sektoru </t>
  </si>
  <si>
    <t>Kapitalne pomoći</t>
  </si>
  <si>
    <t>Kapitalne pomoći trgovačkim društvima u javnom sektoru</t>
  </si>
  <si>
    <t>Građevinski objekti</t>
  </si>
  <si>
    <t>IZDACI ZA FINANAN.  IMOVINU I OTPLATE ZAJMOVA</t>
  </si>
  <si>
    <t>Povrati zajmova danih trgov. društvima  izvan javnog sektora</t>
  </si>
  <si>
    <t>IZMJENE I DOPUNE FINANCIJSKOG PLANA FONDA ZA ZAŠTITU OKOLIŠA I ENERGETSKU UČINKOVITOST ZA 2009. GODINU</t>
  </si>
  <si>
    <t>Prihodi od zateznih kamata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</si>
</sst>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\ _k_n"/>
    <numFmt numFmtId="181" formatCode="0.000000000"/>
    <numFmt numFmtId="182" formatCode="0.0000000000"/>
  </numFmts>
  <fonts count="3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0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1" applyNumberFormat="0" applyFont="0" applyAlignment="0" applyProtection="0"/>
    <xf numFmtId="0" fontId="22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3" fillId="15" borderId="2" applyNumberFormat="0" applyAlignment="0" applyProtection="0"/>
    <xf numFmtId="0" fontId="24" fillId="15" borderId="3" applyNumberFormat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32" fillId="17" borderId="8" applyNumberFormat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7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0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Alignment="1" quotePrefix="1">
      <alignment horizontal="left"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11" xfId="0" applyFont="1" applyBorder="1" applyAlignment="1" quotePrefix="1">
      <alignment horizontal="left" vertical="center" wrapText="1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2" fillId="0" borderId="11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Font="1" applyBorder="1" applyAlignment="1" quotePrefix="1">
      <alignment horizontal="left"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 wrapText="1"/>
      <protection/>
    </xf>
    <xf numFmtId="3" fontId="7" fillId="0" borderId="11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top"/>
    </xf>
    <xf numFmtId="172" fontId="9" fillId="0" borderId="11" xfId="0" applyNumberFormat="1" applyFont="1" applyBorder="1" applyAlignment="1">
      <alignment horizontal="left" vertical="center"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quotePrefix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 quotePrefix="1">
      <alignment horizontal="right" vertical="top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quotePrefix="1">
      <alignment horizontal="right" vertical="top"/>
    </xf>
    <xf numFmtId="0" fontId="8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0" fontId="1" fillId="0" borderId="0" xfId="0" applyFont="1" applyBorder="1" applyAlignment="1" quotePrefix="1">
      <alignment horizontal="right" vertical="top"/>
    </xf>
    <xf numFmtId="0" fontId="6" fillId="0" borderId="0" xfId="0" applyNumberFormat="1" applyFont="1" applyFill="1" applyBorder="1" applyAlignment="1" applyProtection="1" quotePrefix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Border="1" applyAlignment="1" quotePrefix="1">
      <alignment horizontal="left" vertical="center" wrapText="1"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quotePrefix="1">
      <alignment horizontal="left"/>
    </xf>
    <xf numFmtId="172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3" fontId="0" fillId="0" borderId="0" xfId="0" applyNumberForma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180" fontId="13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ill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 wrapText="1"/>
      <protection/>
    </xf>
    <xf numFmtId="3" fontId="17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7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wrapText="1"/>
      <protection/>
    </xf>
    <xf numFmtId="0" fontId="7" fillId="0" borderId="13" xfId="0" applyNumberFormat="1" applyFont="1" applyFill="1" applyBorder="1" applyAlignment="1" applyProtection="1" quotePrefix="1">
      <alignment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7" fillId="0" borderId="13" xfId="0" applyFont="1" applyBorder="1" applyAlignment="1" quotePrefix="1">
      <alignment vertical="center" wrapText="1"/>
    </xf>
    <xf numFmtId="3" fontId="7" fillId="0" borderId="12" xfId="0" applyNumberFormat="1" applyFont="1" applyBorder="1" applyAlignment="1">
      <alignment/>
    </xf>
    <xf numFmtId="0" fontId="11" fillId="0" borderId="0" xfId="0" applyNumberFormat="1" applyFont="1" applyFill="1" applyBorder="1" applyAlignment="1" applyProtection="1" quotePrefix="1">
      <alignment wrapText="1"/>
      <protection/>
    </xf>
    <xf numFmtId="0" fontId="7" fillId="0" borderId="11" xfId="0" applyFont="1" applyBorder="1" applyAlignment="1" quotePrefix="1">
      <alignment vertical="center" wrapText="1"/>
    </xf>
    <xf numFmtId="3" fontId="4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0" fontId="11" fillId="0" borderId="14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3" fontId="7" fillId="0" borderId="13" xfId="0" applyNumberFormat="1" applyFont="1" applyFill="1" applyBorder="1" applyAlignment="1" applyProtection="1">
      <alignment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Border="1" applyAlignment="1">
      <alignment/>
    </xf>
    <xf numFmtId="0" fontId="7" fillId="0" borderId="13" xfId="0" applyFont="1" applyBorder="1" applyAlignment="1" quotePrefix="1">
      <alignment wrapText="1"/>
    </xf>
    <xf numFmtId="3" fontId="7" fillId="0" borderId="13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 quotePrefix="1">
      <alignment vertical="top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 quotePrefix="1">
      <alignment horizontal="center" vertical="top"/>
    </xf>
    <xf numFmtId="0" fontId="13" fillId="0" borderId="11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3" fontId="36" fillId="0" borderId="0" xfId="0" applyNumberFormat="1" applyFont="1" applyFill="1" applyBorder="1" applyAlignment="1" applyProtection="1">
      <alignment/>
      <protection/>
    </xf>
    <xf numFmtId="3" fontId="4" fillId="15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172" fontId="11" fillId="0" borderId="0" xfId="0" applyNumberFormat="1" applyFont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11" fillId="0" borderId="14" xfId="0" applyNumberFormat="1" applyFont="1" applyFill="1" applyBorder="1" applyAlignment="1" applyProtection="1" quotePrefix="1">
      <alignment horizontal="left" wrapText="1"/>
      <protection/>
    </xf>
    <xf numFmtId="0" fontId="12" fillId="0" borderId="14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wrapText="1"/>
      <protection/>
    </xf>
    <xf numFmtId="0" fontId="11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60.140625" style="21" customWidth="1"/>
    <col min="2" max="2" width="14.28125" style="0" customWidth="1"/>
    <col min="3" max="3" width="13.8515625" style="0" customWidth="1"/>
    <col min="4" max="4" width="14.140625" style="0" customWidth="1"/>
  </cols>
  <sheetData>
    <row r="1" spans="1:4" ht="62.25" customHeight="1">
      <c r="A1" s="167" t="s">
        <v>153</v>
      </c>
      <c r="B1" s="168"/>
      <c r="C1" s="168"/>
      <c r="D1" s="168"/>
    </row>
    <row r="2" spans="1:4" s="55" customFormat="1" ht="27.75" customHeight="1">
      <c r="A2" s="164" t="s">
        <v>95</v>
      </c>
      <c r="B2" s="166"/>
      <c r="C2" s="166"/>
      <c r="D2" s="166"/>
    </row>
    <row r="3" spans="1:4" s="5" customFormat="1" ht="24" customHeight="1">
      <c r="A3" s="164" t="s">
        <v>9</v>
      </c>
      <c r="B3" s="166"/>
      <c r="C3" s="166"/>
      <c r="D3" s="166"/>
    </row>
    <row r="4" spans="1:4" s="5" customFormat="1" ht="17.25" customHeight="1">
      <c r="A4" s="135"/>
      <c r="D4" s="162"/>
    </row>
    <row r="5" spans="1:4" s="5" customFormat="1" ht="27.75" customHeight="1">
      <c r="A5" s="136"/>
      <c r="B5" s="147" t="s">
        <v>137</v>
      </c>
      <c r="C5" s="148" t="s">
        <v>129</v>
      </c>
      <c r="D5" s="147" t="s">
        <v>138</v>
      </c>
    </row>
    <row r="6" spans="1:4" s="5" customFormat="1" ht="22.5" customHeight="1">
      <c r="A6" s="133" t="s">
        <v>43</v>
      </c>
      <c r="B6" s="137">
        <f>prihodi!F4</f>
        <v>1127200000</v>
      </c>
      <c r="C6" s="137">
        <f>prihodi!G4</f>
        <v>2535000</v>
      </c>
      <c r="D6" s="126">
        <f>prihodi!H4</f>
        <v>1129735000</v>
      </c>
    </row>
    <row r="7" spans="1:4" s="5" customFormat="1" ht="22.5" customHeight="1">
      <c r="A7" s="150" t="s">
        <v>40</v>
      </c>
      <c r="B7" s="137">
        <v>0</v>
      </c>
      <c r="C7" s="137">
        <v>0</v>
      </c>
      <c r="D7" s="126">
        <f>B7+C7</f>
        <v>0</v>
      </c>
    </row>
    <row r="8" spans="1:4" s="5" customFormat="1" ht="22.5" customHeight="1">
      <c r="A8" s="134" t="s">
        <v>105</v>
      </c>
      <c r="B8" s="126">
        <f>'rashodi-opći dio'!F3</f>
        <v>904758569</v>
      </c>
      <c r="C8" s="126">
        <f>'rashodi-opći dio'!G3</f>
        <v>-6051000</v>
      </c>
      <c r="D8" s="126">
        <f>'rashodi-opći dio'!H3</f>
        <v>898707569</v>
      </c>
    </row>
    <row r="9" spans="1:4" s="5" customFormat="1" ht="22.5" customHeight="1">
      <c r="A9" s="150" t="s">
        <v>41</v>
      </c>
      <c r="B9" s="126">
        <f>'rashodi-opći dio'!F65</f>
        <v>3105800</v>
      </c>
      <c r="C9" s="126">
        <f>'rashodi-opći dio'!G65</f>
        <v>4586000</v>
      </c>
      <c r="D9" s="126">
        <f>'rashodi-opći dio'!H65</f>
        <v>7691800</v>
      </c>
    </row>
    <row r="10" spans="1:4" s="5" customFormat="1" ht="22.5" customHeight="1">
      <c r="A10" s="134" t="s">
        <v>42</v>
      </c>
      <c r="B10" s="56">
        <f>B6+B7-B8-B9</f>
        <v>219335631</v>
      </c>
      <c r="C10" s="56">
        <f>C6+C7-C8-C9</f>
        <v>4000000</v>
      </c>
      <c r="D10" s="56">
        <f>D6+D7-D8-D9</f>
        <v>223335631</v>
      </c>
    </row>
    <row r="11" spans="1:4" s="5" customFormat="1" ht="15" customHeight="1">
      <c r="A11" s="138"/>
      <c r="D11" s="132"/>
    </row>
    <row r="12" spans="1:4" s="5" customFormat="1" ht="22.5" customHeight="1">
      <c r="A12" s="164" t="s">
        <v>136</v>
      </c>
      <c r="B12" s="165"/>
      <c r="C12" s="165"/>
      <c r="D12" s="165"/>
    </row>
    <row r="13" spans="1:4" s="5" customFormat="1" ht="15" customHeight="1">
      <c r="A13" s="135"/>
      <c r="D13" s="132"/>
    </row>
    <row r="14" spans="1:4" s="5" customFormat="1" ht="27.75" customHeight="1">
      <c r="A14" s="133"/>
      <c r="B14" s="147" t="s">
        <v>137</v>
      </c>
      <c r="C14" s="148" t="s">
        <v>129</v>
      </c>
      <c r="D14" s="147" t="s">
        <v>138</v>
      </c>
    </row>
    <row r="15" spans="1:4" s="5" customFormat="1" ht="22.5" customHeight="1">
      <c r="A15" s="133" t="s">
        <v>135</v>
      </c>
      <c r="B15" s="137">
        <v>35671369</v>
      </c>
      <c r="C15" s="137">
        <v>0</v>
      </c>
      <c r="D15" s="137">
        <f>B15+C15</f>
        <v>35671369</v>
      </c>
    </row>
    <row r="16" spans="1:4" s="5" customFormat="1" ht="15" customHeight="1">
      <c r="A16" s="144"/>
      <c r="B16" s="149"/>
      <c r="C16" s="149"/>
      <c r="D16" s="149"/>
    </row>
    <row r="17" spans="1:4" s="54" customFormat="1" ht="22.5" customHeight="1">
      <c r="A17" s="164" t="s">
        <v>128</v>
      </c>
      <c r="B17" s="165"/>
      <c r="C17" s="165"/>
      <c r="D17" s="165"/>
    </row>
    <row r="18" spans="1:4" s="54" customFormat="1" ht="17.25" customHeight="1">
      <c r="A18" s="143"/>
      <c r="D18" s="132"/>
    </row>
    <row r="19" spans="1:4" s="54" customFormat="1" ht="27.75" customHeight="1">
      <c r="A19" s="133"/>
      <c r="B19" s="147" t="s">
        <v>137</v>
      </c>
      <c r="C19" s="148" t="s">
        <v>129</v>
      </c>
      <c r="D19" s="147" t="s">
        <v>138</v>
      </c>
    </row>
    <row r="20" spans="1:4" s="54" customFormat="1" ht="22.5" customHeight="1">
      <c r="A20" s="133" t="s">
        <v>123</v>
      </c>
      <c r="B20" s="151">
        <f>'račun financiranja'!F4</f>
        <v>60000000</v>
      </c>
      <c r="C20" s="146">
        <f>'račun financiranja'!G4</f>
        <v>0</v>
      </c>
      <c r="D20" s="163">
        <f>'račun financiranja'!H4</f>
        <v>60000000</v>
      </c>
    </row>
    <row r="21" spans="1:4" s="54" customFormat="1" ht="22.5" customHeight="1">
      <c r="A21" s="133" t="s">
        <v>151</v>
      </c>
      <c r="B21" s="126">
        <f>'račun financiranja'!F9</f>
        <v>60000000</v>
      </c>
      <c r="C21" s="131">
        <f>'račun financiranja'!G9</f>
        <v>0</v>
      </c>
      <c r="D21" s="126">
        <f>'račun financiranja'!H9</f>
        <v>60000000</v>
      </c>
    </row>
    <row r="22" spans="1:4" s="54" customFormat="1" ht="22.5" customHeight="1">
      <c r="A22" s="134" t="s">
        <v>82</v>
      </c>
      <c r="B22" s="126">
        <f>'račun financiranja'!F3</f>
        <v>0</v>
      </c>
      <c r="C22" s="131">
        <f>'račun financiranja'!G3</f>
        <v>0</v>
      </c>
      <c r="D22" s="126">
        <f>'račun financiranja'!H3</f>
        <v>0</v>
      </c>
    </row>
    <row r="23" spans="1:4" s="54" customFormat="1" ht="22.5" customHeight="1">
      <c r="A23" s="139"/>
      <c r="B23" s="57"/>
      <c r="C23" s="157"/>
      <c r="D23" s="158"/>
    </row>
    <row r="24" spans="1:4" s="54" customFormat="1" ht="22.5" customHeight="1">
      <c r="A24" s="134" t="s">
        <v>86</v>
      </c>
      <c r="B24" s="127">
        <f>B10+B15+B22</f>
        <v>255007000</v>
      </c>
      <c r="C24" s="127">
        <f>C10+C15+C22</f>
        <v>4000000</v>
      </c>
      <c r="D24" s="56">
        <f>D10+D15+D22</f>
        <v>259007000</v>
      </c>
    </row>
    <row r="25" s="54" customFormat="1" ht="18.75">
      <c r="A25" s="138"/>
    </row>
    <row r="26" s="5" customFormat="1" ht="12.75">
      <c r="A26" s="21"/>
    </row>
    <row r="27" s="5" customFormat="1" ht="12.75">
      <c r="A27" s="21"/>
    </row>
  </sheetData>
  <sheetProtection/>
  <mergeCells count="5">
    <mergeCell ref="A17:D17"/>
    <mergeCell ref="A2:D2"/>
    <mergeCell ref="A1:D1"/>
    <mergeCell ref="A3:D3"/>
    <mergeCell ref="A12:D12"/>
  </mergeCells>
  <printOptions horizontalCentered="1"/>
  <pageMargins left="0.2362204724409449" right="0.2362204724409449" top="0.8267716535433072" bottom="0.629921259842519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6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00390625" style="39" customWidth="1"/>
    <col min="5" max="5" width="47.28125" style="0" customWidth="1"/>
    <col min="6" max="6" width="12.28125" style="0" bestFit="1" customWidth="1"/>
    <col min="7" max="7" width="11.421875" style="125" bestFit="1" customWidth="1"/>
    <col min="8" max="8" width="12.28125" style="0" bestFit="1" customWidth="1"/>
  </cols>
  <sheetData>
    <row r="1" spans="1:8" s="5" customFormat="1" ht="30" customHeight="1">
      <c r="A1" s="164" t="s">
        <v>9</v>
      </c>
      <c r="B1" s="171"/>
      <c r="C1" s="171"/>
      <c r="D1" s="171"/>
      <c r="E1" s="171"/>
      <c r="F1" s="165"/>
      <c r="G1" s="172"/>
      <c r="H1" s="172"/>
    </row>
    <row r="2" spans="1:8" s="5" customFormat="1" ht="25.5" customHeight="1">
      <c r="A2" s="173" t="s">
        <v>130</v>
      </c>
      <c r="B2" s="174"/>
      <c r="C2" s="174"/>
      <c r="D2" s="174"/>
      <c r="E2" s="174"/>
      <c r="F2" s="174"/>
      <c r="G2" s="172"/>
      <c r="H2" s="172"/>
    </row>
    <row r="3" spans="1:9" s="5" customFormat="1" ht="28.5" customHeight="1">
      <c r="A3" s="26" t="s">
        <v>6</v>
      </c>
      <c r="B3" s="26" t="s">
        <v>5</v>
      </c>
      <c r="C3" s="26" t="s">
        <v>4</v>
      </c>
      <c r="D3" s="32" t="s">
        <v>7</v>
      </c>
      <c r="E3" s="61" t="s">
        <v>47</v>
      </c>
      <c r="F3" s="129" t="s">
        <v>137</v>
      </c>
      <c r="G3" s="130" t="s">
        <v>129</v>
      </c>
      <c r="H3" s="129" t="s">
        <v>138</v>
      </c>
      <c r="I3" s="161"/>
    </row>
    <row r="4" spans="1:8" s="5" customFormat="1" ht="19.5" customHeight="1">
      <c r="A4" s="24">
        <v>6</v>
      </c>
      <c r="B4" s="21"/>
      <c r="C4" s="21"/>
      <c r="D4" s="31"/>
      <c r="E4" s="25" t="s">
        <v>43</v>
      </c>
      <c r="F4" s="48">
        <f>F5+F9</f>
        <v>1127200000</v>
      </c>
      <c r="G4" s="48">
        <f>G5+G9</f>
        <v>2535000</v>
      </c>
      <c r="H4" s="48">
        <f>H5+H9</f>
        <v>1129735000</v>
      </c>
    </row>
    <row r="5" spans="1:8" s="5" customFormat="1" ht="18" customHeight="1">
      <c r="A5" s="21"/>
      <c r="B5" s="59">
        <v>64</v>
      </c>
      <c r="C5" s="21"/>
      <c r="D5" s="31"/>
      <c r="E5" s="58" t="s">
        <v>44</v>
      </c>
      <c r="F5" s="75">
        <f>F6</f>
        <v>3500000</v>
      </c>
      <c r="G5" s="141">
        <f>G6</f>
        <v>2500000</v>
      </c>
      <c r="H5" s="73">
        <f aca="true" t="shared" si="0" ref="H5:H13">F5+G5</f>
        <v>6000000</v>
      </c>
    </row>
    <row r="6" spans="1:8" s="5" customFormat="1" ht="13.5" customHeight="1">
      <c r="A6" s="21"/>
      <c r="B6" s="21"/>
      <c r="C6" s="59">
        <v>641</v>
      </c>
      <c r="D6" s="31"/>
      <c r="E6" s="58" t="s">
        <v>45</v>
      </c>
      <c r="F6" s="75">
        <f>SUM(F7:F8)</f>
        <v>3500000</v>
      </c>
      <c r="G6" s="141">
        <f>SUM(G7:G8)</f>
        <v>2500000</v>
      </c>
      <c r="H6" s="73">
        <f t="shared" si="0"/>
        <v>6000000</v>
      </c>
    </row>
    <row r="7" spans="1:8" s="5" customFormat="1" ht="13.5" customHeight="1">
      <c r="A7" s="21"/>
      <c r="B7" s="21"/>
      <c r="C7" s="21"/>
      <c r="D7" s="31">
        <v>6413</v>
      </c>
      <c r="E7" s="60" t="s">
        <v>46</v>
      </c>
      <c r="F7" s="49">
        <v>2000000</v>
      </c>
      <c r="G7" s="142">
        <v>2000000</v>
      </c>
      <c r="H7" s="6">
        <f t="shared" si="0"/>
        <v>4000000</v>
      </c>
    </row>
    <row r="8" spans="1:8" s="5" customFormat="1" ht="13.5" customHeight="1">
      <c r="A8" s="21"/>
      <c r="B8" s="21"/>
      <c r="C8" s="21"/>
      <c r="D8" s="31">
        <v>6414</v>
      </c>
      <c r="E8" s="60" t="s">
        <v>154</v>
      </c>
      <c r="F8" s="49">
        <v>1500000</v>
      </c>
      <c r="G8" s="142">
        <v>500000</v>
      </c>
      <c r="H8" s="6">
        <f t="shared" si="0"/>
        <v>2000000</v>
      </c>
    </row>
    <row r="9" spans="1:8" s="5" customFormat="1" ht="24" customHeight="1">
      <c r="A9" s="21"/>
      <c r="B9" s="154">
        <v>65</v>
      </c>
      <c r="C9" s="21"/>
      <c r="D9" s="31"/>
      <c r="E9" s="58" t="s">
        <v>49</v>
      </c>
      <c r="F9" s="75">
        <f>F10+F12</f>
        <v>1123700000</v>
      </c>
      <c r="G9" s="141">
        <f>G10+G12</f>
        <v>35000</v>
      </c>
      <c r="H9" s="73">
        <f>F9+G9</f>
        <v>1123735000</v>
      </c>
    </row>
    <row r="10" spans="1:8" s="5" customFormat="1" ht="13.5" customHeight="1">
      <c r="A10" s="21"/>
      <c r="B10" s="21"/>
      <c r="C10" s="59">
        <v>651</v>
      </c>
      <c r="D10" s="31"/>
      <c r="E10" s="58" t="s">
        <v>110</v>
      </c>
      <c r="F10" s="75">
        <f>F11</f>
        <v>1123600000</v>
      </c>
      <c r="G10" s="141">
        <f>G11</f>
        <v>0</v>
      </c>
      <c r="H10" s="73">
        <f t="shared" si="0"/>
        <v>1123600000</v>
      </c>
    </row>
    <row r="11" spans="1:8" s="5" customFormat="1" ht="13.5" customHeight="1">
      <c r="A11" s="21"/>
      <c r="B11" s="21"/>
      <c r="C11" s="21"/>
      <c r="D11" s="31">
        <v>6514</v>
      </c>
      <c r="E11" s="60" t="s">
        <v>99</v>
      </c>
      <c r="F11" s="49">
        <v>1123600000</v>
      </c>
      <c r="G11" s="142">
        <v>0</v>
      </c>
      <c r="H11" s="6">
        <f>F11+G11</f>
        <v>1123600000</v>
      </c>
    </row>
    <row r="12" spans="1:8" s="5" customFormat="1" ht="16.5" customHeight="1">
      <c r="A12" s="21"/>
      <c r="B12" s="59"/>
      <c r="C12" s="59">
        <v>652</v>
      </c>
      <c r="D12" s="31"/>
      <c r="E12" s="59" t="s">
        <v>114</v>
      </c>
      <c r="F12" s="75">
        <f>F13</f>
        <v>100000</v>
      </c>
      <c r="G12" s="141">
        <f>G13</f>
        <v>35000</v>
      </c>
      <c r="H12" s="73">
        <f t="shared" si="0"/>
        <v>135000</v>
      </c>
    </row>
    <row r="13" spans="1:8" s="5" customFormat="1" ht="13.5" customHeight="1">
      <c r="A13" s="21"/>
      <c r="B13" s="59"/>
      <c r="C13" s="21"/>
      <c r="D13" s="31">
        <v>6526</v>
      </c>
      <c r="E13" s="60" t="s">
        <v>113</v>
      </c>
      <c r="F13" s="140">
        <v>100000</v>
      </c>
      <c r="G13" s="142">
        <v>35000</v>
      </c>
      <c r="H13" s="6">
        <f t="shared" si="0"/>
        <v>135000</v>
      </c>
    </row>
    <row r="14" spans="1:8" s="5" customFormat="1" ht="13.5" customHeight="1">
      <c r="A14" s="21"/>
      <c r="B14" s="21"/>
      <c r="C14" s="21"/>
      <c r="D14" s="31"/>
      <c r="E14" s="60"/>
      <c r="F14" s="49"/>
      <c r="G14" s="123"/>
      <c r="H14" s="6"/>
    </row>
    <row r="15" spans="1:8" s="5" customFormat="1" ht="13.5" customHeight="1">
      <c r="A15" s="59"/>
      <c r="B15" s="59"/>
      <c r="C15" s="59"/>
      <c r="D15" s="145"/>
      <c r="E15" s="59"/>
      <c r="F15" s="67"/>
      <c r="G15" s="73"/>
      <c r="H15" s="73"/>
    </row>
    <row r="16" spans="1:8" s="5" customFormat="1" ht="13.5" customHeight="1">
      <c r="A16" s="59"/>
      <c r="B16" s="59"/>
      <c r="C16" s="59"/>
      <c r="D16" s="145"/>
      <c r="E16" s="59"/>
      <c r="F16" s="67"/>
      <c r="G16" s="73"/>
      <c r="H16" s="73"/>
    </row>
    <row r="17" spans="1:8" s="5" customFormat="1" ht="13.5" customHeight="1">
      <c r="A17" s="59"/>
      <c r="B17" s="59"/>
      <c r="C17" s="59"/>
      <c r="D17" s="145"/>
      <c r="E17" s="59"/>
      <c r="F17" s="67"/>
      <c r="G17" s="73"/>
      <c r="H17" s="73"/>
    </row>
    <row r="18" spans="1:8" s="5" customFormat="1" ht="13.5" customHeight="1">
      <c r="A18" s="21"/>
      <c r="B18" s="21"/>
      <c r="C18" s="21"/>
      <c r="D18" s="31"/>
      <c r="E18" s="60"/>
      <c r="G18" s="6"/>
      <c r="H18" s="6"/>
    </row>
    <row r="19" spans="1:7" s="5" customFormat="1" ht="13.5" customHeight="1">
      <c r="A19" s="21"/>
      <c r="B19" s="21"/>
      <c r="C19" s="21"/>
      <c r="D19" s="31"/>
      <c r="E19" s="60"/>
      <c r="G19" s="123"/>
    </row>
    <row r="20" spans="1:7" s="5" customFormat="1" ht="13.5" customHeight="1">
      <c r="A20" s="21"/>
      <c r="B20" s="21"/>
      <c r="C20" s="21"/>
      <c r="D20" s="31"/>
      <c r="E20" s="60"/>
      <c r="G20" s="123"/>
    </row>
    <row r="21" spans="1:7" s="5" customFormat="1" ht="13.5" customHeight="1">
      <c r="A21" s="21"/>
      <c r="B21" s="21"/>
      <c r="C21" s="21"/>
      <c r="D21" s="31"/>
      <c r="E21" s="60"/>
      <c r="G21" s="123"/>
    </row>
    <row r="22" spans="1:7" s="5" customFormat="1" ht="13.5" customHeight="1">
      <c r="A22" s="21"/>
      <c r="B22" s="21"/>
      <c r="C22" s="21"/>
      <c r="D22" s="31"/>
      <c r="E22" s="60"/>
      <c r="G22" s="123"/>
    </row>
    <row r="23" spans="1:7" s="5" customFormat="1" ht="13.5" customHeight="1">
      <c r="A23" s="21"/>
      <c r="B23" s="21"/>
      <c r="C23" s="21"/>
      <c r="D23" s="31"/>
      <c r="E23" s="60"/>
      <c r="G23" s="123"/>
    </row>
    <row r="24" spans="1:7" s="5" customFormat="1" ht="13.5" customHeight="1">
      <c r="A24" s="21"/>
      <c r="B24" s="21"/>
      <c r="C24" s="21"/>
      <c r="D24" s="31"/>
      <c r="E24" s="60"/>
      <c r="G24" s="123"/>
    </row>
    <row r="25" spans="1:7" s="5" customFormat="1" ht="13.5" customHeight="1">
      <c r="A25" s="21"/>
      <c r="B25" s="21"/>
      <c r="C25" s="21"/>
      <c r="D25" s="31"/>
      <c r="E25" s="60"/>
      <c r="G25" s="123"/>
    </row>
    <row r="26" spans="1:7" s="5" customFormat="1" ht="13.5" customHeight="1">
      <c r="A26" s="21"/>
      <c r="B26" s="21"/>
      <c r="C26" s="21"/>
      <c r="D26" s="31"/>
      <c r="E26" s="60"/>
      <c r="G26" s="123"/>
    </row>
    <row r="27" spans="1:7" s="5" customFormat="1" ht="13.5" customHeight="1">
      <c r="A27" s="21"/>
      <c r="B27" s="21"/>
      <c r="C27" s="21"/>
      <c r="D27" s="31"/>
      <c r="E27" s="60"/>
      <c r="G27" s="123"/>
    </row>
    <row r="28" spans="1:7" s="5" customFormat="1" ht="13.5" customHeight="1">
      <c r="A28" s="21"/>
      <c r="B28" s="21"/>
      <c r="C28" s="21"/>
      <c r="D28" s="31"/>
      <c r="E28" s="60"/>
      <c r="G28" s="123"/>
    </row>
    <row r="29" spans="1:7" s="5" customFormat="1" ht="13.5" customHeight="1">
      <c r="A29" s="21"/>
      <c r="B29" s="21"/>
      <c r="C29" s="21"/>
      <c r="D29" s="31"/>
      <c r="E29" s="60"/>
      <c r="G29" s="123"/>
    </row>
    <row r="30" spans="1:7" s="5" customFormat="1" ht="13.5" customHeight="1">
      <c r="A30" s="21"/>
      <c r="B30" s="21"/>
      <c r="C30" s="21"/>
      <c r="D30" s="31"/>
      <c r="E30" s="60"/>
      <c r="G30" s="123"/>
    </row>
    <row r="31" spans="1:7" s="5" customFormat="1" ht="13.5" customHeight="1">
      <c r="A31" s="21"/>
      <c r="B31" s="21"/>
      <c r="C31" s="21"/>
      <c r="D31" s="31"/>
      <c r="E31" s="60"/>
      <c r="G31" s="123"/>
    </row>
    <row r="32" spans="1:7" s="5" customFormat="1" ht="13.5" customHeight="1">
      <c r="A32" s="21"/>
      <c r="B32" s="21"/>
      <c r="C32" s="21"/>
      <c r="D32" s="31"/>
      <c r="E32" s="60"/>
      <c r="G32" s="123"/>
    </row>
    <row r="33" spans="1:7" s="5" customFormat="1" ht="13.5" customHeight="1">
      <c r="A33" s="21"/>
      <c r="B33" s="21"/>
      <c r="C33" s="21"/>
      <c r="D33" s="31"/>
      <c r="E33" s="60"/>
      <c r="G33" s="123"/>
    </row>
    <row r="34" spans="1:7" s="5" customFormat="1" ht="13.5" customHeight="1">
      <c r="A34" s="21"/>
      <c r="B34" s="21"/>
      <c r="C34" s="21"/>
      <c r="D34" s="31"/>
      <c r="E34" s="60"/>
      <c r="G34" s="123"/>
    </row>
    <row r="35" spans="1:7" s="5" customFormat="1" ht="13.5" customHeight="1">
      <c r="A35" s="21"/>
      <c r="B35" s="21"/>
      <c r="C35" s="21"/>
      <c r="D35" s="31"/>
      <c r="E35" s="60"/>
      <c r="G35" s="123"/>
    </row>
    <row r="36" spans="1:7" s="5" customFormat="1" ht="13.5" customHeight="1">
      <c r="A36" s="21"/>
      <c r="B36" s="21"/>
      <c r="C36" s="21"/>
      <c r="D36" s="31"/>
      <c r="E36" s="60"/>
      <c r="G36" s="123"/>
    </row>
    <row r="37" spans="1:7" s="5" customFormat="1" ht="13.5" customHeight="1">
      <c r="A37" s="21"/>
      <c r="B37" s="21"/>
      <c r="C37" s="21"/>
      <c r="D37" s="31"/>
      <c r="E37" s="60"/>
      <c r="G37" s="123"/>
    </row>
    <row r="38" spans="1:7" s="5" customFormat="1" ht="13.5" customHeight="1">
      <c r="A38" s="21"/>
      <c r="B38" s="21"/>
      <c r="C38" s="21"/>
      <c r="D38" s="31"/>
      <c r="E38" s="60"/>
      <c r="G38" s="123"/>
    </row>
    <row r="39" spans="1:7" s="5" customFormat="1" ht="18" customHeight="1">
      <c r="A39" s="52"/>
      <c r="B39" s="45"/>
      <c r="C39" s="45"/>
      <c r="D39" s="46"/>
      <c r="E39" s="46"/>
      <c r="G39" s="123"/>
    </row>
    <row r="40" spans="1:7" s="5" customFormat="1" ht="12.75">
      <c r="A40" s="4"/>
      <c r="D40" s="33"/>
      <c r="E40" s="19"/>
      <c r="G40" s="123"/>
    </row>
    <row r="41" spans="1:7" s="5" customFormat="1" ht="12.75">
      <c r="A41" s="4"/>
      <c r="B41" s="4"/>
      <c r="D41" s="33"/>
      <c r="E41" s="22"/>
      <c r="G41" s="123"/>
    </row>
    <row r="42" spans="1:7" s="5" customFormat="1" ht="12.75">
      <c r="A42" s="4"/>
      <c r="C42" s="4"/>
      <c r="D42" s="33"/>
      <c r="E42" s="22"/>
      <c r="G42" s="123"/>
    </row>
    <row r="43" spans="1:7" s="5" customFormat="1" ht="12.75">
      <c r="A43" s="4"/>
      <c r="C43" s="4"/>
      <c r="D43" s="34"/>
      <c r="E43" s="29"/>
      <c r="G43" s="123"/>
    </row>
    <row r="44" spans="1:7" s="5" customFormat="1" ht="12.75">
      <c r="A44" s="4"/>
      <c r="C44" s="4"/>
      <c r="D44" s="34"/>
      <c r="E44" s="19"/>
      <c r="G44" s="123"/>
    </row>
    <row r="45" spans="1:7" s="5" customFormat="1" ht="12.75">
      <c r="A45" s="4"/>
      <c r="C45" s="4"/>
      <c r="D45" s="34"/>
      <c r="E45" s="30"/>
      <c r="G45" s="123"/>
    </row>
    <row r="46" spans="2:7" s="5" customFormat="1" ht="12.75" hidden="1">
      <c r="B46" s="4"/>
      <c r="D46" s="35"/>
      <c r="E46" s="23"/>
      <c r="G46" s="123"/>
    </row>
    <row r="47" spans="4:7" s="5" customFormat="1" ht="12.75" hidden="1">
      <c r="D47" s="35"/>
      <c r="E47" s="23"/>
      <c r="G47" s="123"/>
    </row>
    <row r="48" spans="4:7" s="5" customFormat="1" ht="12.75">
      <c r="D48" s="34"/>
      <c r="E48" s="30"/>
      <c r="G48" s="123"/>
    </row>
    <row r="49" spans="4:7" s="5" customFormat="1" ht="12.75" hidden="1">
      <c r="D49" s="35"/>
      <c r="E49" s="23"/>
      <c r="G49" s="123"/>
    </row>
    <row r="50" spans="3:7" s="5" customFormat="1" ht="12.75">
      <c r="C50" s="4"/>
      <c r="D50" s="35"/>
      <c r="E50" s="19"/>
      <c r="G50" s="123"/>
    </row>
    <row r="51" spans="3:7" s="5" customFormat="1" ht="12.75">
      <c r="C51" s="4"/>
      <c r="D51" s="35"/>
      <c r="E51" s="30"/>
      <c r="G51" s="123"/>
    </row>
    <row r="52" spans="4:7" s="5" customFormat="1" ht="12.75" hidden="1">
      <c r="D52" s="35"/>
      <c r="E52" s="23"/>
      <c r="G52" s="123"/>
    </row>
    <row r="53" spans="4:7" s="5" customFormat="1" ht="12.75" hidden="1">
      <c r="D53" s="35"/>
      <c r="E53" s="23"/>
      <c r="G53" s="123"/>
    </row>
    <row r="54" spans="4:7" s="5" customFormat="1" ht="12.75">
      <c r="D54" s="35"/>
      <c r="E54" s="30"/>
      <c r="G54" s="123"/>
    </row>
    <row r="55" spans="4:7" s="5" customFormat="1" ht="12.75" hidden="1">
      <c r="D55" s="35"/>
      <c r="E55" s="23"/>
      <c r="G55" s="123"/>
    </row>
    <row r="56" spans="4:7" s="5" customFormat="1" ht="12.75" hidden="1">
      <c r="D56" s="35"/>
      <c r="E56" s="23"/>
      <c r="G56" s="123"/>
    </row>
    <row r="57" spans="4:7" s="5" customFormat="1" ht="12.75">
      <c r="D57" s="35"/>
      <c r="E57" s="30"/>
      <c r="G57" s="123"/>
    </row>
    <row r="58" spans="4:7" s="5" customFormat="1" ht="12.75" hidden="1">
      <c r="D58" s="35"/>
      <c r="E58" s="23"/>
      <c r="G58" s="123"/>
    </row>
    <row r="59" spans="4:7" s="5" customFormat="1" ht="12.75" hidden="1">
      <c r="D59" s="35"/>
      <c r="E59" s="23"/>
      <c r="G59" s="123"/>
    </row>
    <row r="60" spans="4:7" s="5" customFormat="1" ht="13.5" customHeight="1" hidden="1">
      <c r="D60" s="35"/>
      <c r="E60" s="23"/>
      <c r="G60" s="123"/>
    </row>
    <row r="61" spans="2:7" s="5" customFormat="1" ht="13.5" customHeight="1">
      <c r="B61" s="4"/>
      <c r="D61" s="35"/>
      <c r="E61" s="22"/>
      <c r="G61" s="123"/>
    </row>
    <row r="62" spans="3:7" s="5" customFormat="1" ht="13.5" customHeight="1">
      <c r="C62" s="4"/>
      <c r="D62" s="35"/>
      <c r="E62" s="19"/>
      <c r="G62" s="123"/>
    </row>
    <row r="63" spans="3:7" s="5" customFormat="1" ht="26.25" customHeight="1">
      <c r="C63" s="4"/>
      <c r="D63" s="34"/>
      <c r="E63" s="114"/>
      <c r="G63" s="123"/>
    </row>
    <row r="64" spans="4:7" s="5" customFormat="1" ht="13.5" customHeight="1" hidden="1">
      <c r="D64" s="35"/>
      <c r="E64" s="23"/>
      <c r="G64" s="123"/>
    </row>
    <row r="65" spans="2:7" s="5" customFormat="1" ht="13.5" customHeight="1">
      <c r="B65" s="4"/>
      <c r="D65" s="35"/>
      <c r="E65" s="22"/>
      <c r="G65" s="123"/>
    </row>
    <row r="66" spans="3:7" s="5" customFormat="1" ht="13.5" customHeight="1">
      <c r="C66" s="4"/>
      <c r="D66" s="35"/>
      <c r="E66" s="22"/>
      <c r="G66" s="123"/>
    </row>
    <row r="67" spans="3:7" s="5" customFormat="1" ht="13.5" customHeight="1">
      <c r="C67" s="4"/>
      <c r="D67" s="40"/>
      <c r="E67" s="30"/>
      <c r="G67" s="123"/>
    </row>
    <row r="68" spans="4:7" s="5" customFormat="1" ht="13.5" customHeight="1" hidden="1">
      <c r="D68" s="36"/>
      <c r="E68" s="28"/>
      <c r="G68" s="123"/>
    </row>
    <row r="69" spans="4:7" s="5" customFormat="1" ht="13.5" customHeight="1">
      <c r="D69" s="34"/>
      <c r="E69" s="29"/>
      <c r="G69" s="123"/>
    </row>
    <row r="70" spans="4:7" s="5" customFormat="1" ht="13.5" customHeight="1" hidden="1">
      <c r="D70" s="35"/>
      <c r="E70" s="23"/>
      <c r="G70" s="123"/>
    </row>
    <row r="71" spans="3:7" s="5" customFormat="1" ht="28.5" customHeight="1">
      <c r="C71" s="4"/>
      <c r="D71" s="35"/>
      <c r="E71" s="66"/>
      <c r="G71" s="123"/>
    </row>
    <row r="72" spans="3:7" s="5" customFormat="1" ht="13.5" customHeight="1">
      <c r="C72" s="4"/>
      <c r="D72" s="35"/>
      <c r="E72" s="30"/>
      <c r="G72" s="123"/>
    </row>
    <row r="73" spans="4:7" s="5" customFormat="1" ht="13.5" customHeight="1" hidden="1">
      <c r="D73" s="35"/>
      <c r="E73" s="23"/>
      <c r="G73" s="123"/>
    </row>
    <row r="74" spans="4:7" s="5" customFormat="1" ht="13.5" customHeight="1">
      <c r="D74" s="35"/>
      <c r="E74" s="29"/>
      <c r="G74" s="123"/>
    </row>
    <row r="75" spans="4:7" s="5" customFormat="1" ht="13.5" customHeight="1" hidden="1">
      <c r="D75" s="35"/>
      <c r="E75" s="23"/>
      <c r="G75" s="123"/>
    </row>
    <row r="76" spans="4:7" s="5" customFormat="1" ht="22.5" customHeight="1">
      <c r="D76" s="35"/>
      <c r="E76" s="114"/>
      <c r="G76" s="123"/>
    </row>
    <row r="77" spans="4:7" s="5" customFormat="1" ht="13.5" customHeight="1" hidden="1">
      <c r="D77" s="36"/>
      <c r="E77" s="28"/>
      <c r="G77" s="123"/>
    </row>
    <row r="78" spans="2:7" s="5" customFormat="1" ht="13.5" customHeight="1">
      <c r="B78" s="4"/>
      <c r="D78" s="36"/>
      <c r="E78" s="19"/>
      <c r="G78" s="123"/>
    </row>
    <row r="79" spans="3:7" s="5" customFormat="1" ht="13.5" customHeight="1">
      <c r="C79" s="4"/>
      <c r="D79" s="36"/>
      <c r="E79" s="41"/>
      <c r="G79" s="123"/>
    </row>
    <row r="80" spans="3:7" s="5" customFormat="1" ht="13.5" customHeight="1">
      <c r="C80" s="4"/>
      <c r="D80" s="34"/>
      <c r="E80" s="30"/>
      <c r="G80" s="123"/>
    </row>
    <row r="81" spans="4:7" s="5" customFormat="1" ht="13.5" customHeight="1" hidden="1">
      <c r="D81" s="35"/>
      <c r="E81" s="23"/>
      <c r="G81" s="123"/>
    </row>
    <row r="82" spans="2:7" s="5" customFormat="1" ht="13.5" customHeight="1">
      <c r="B82" s="4"/>
      <c r="D82" s="35"/>
      <c r="E82" s="22"/>
      <c r="G82" s="123"/>
    </row>
    <row r="83" spans="3:7" s="5" customFormat="1" ht="13.5" customHeight="1">
      <c r="C83" s="4"/>
      <c r="D83" s="35"/>
      <c r="E83" s="19"/>
      <c r="G83" s="123"/>
    </row>
    <row r="84" spans="3:7" s="5" customFormat="1" ht="13.5" customHeight="1">
      <c r="C84" s="4"/>
      <c r="D84" s="34"/>
      <c r="E84" s="30"/>
      <c r="G84" s="123"/>
    </row>
    <row r="85" spans="4:7" s="5" customFormat="1" ht="13.5" customHeight="1" hidden="1">
      <c r="D85" s="36"/>
      <c r="E85" s="23"/>
      <c r="G85" s="123"/>
    </row>
    <row r="86" spans="3:7" s="5" customFormat="1" ht="13.5" customHeight="1">
      <c r="C86" s="4"/>
      <c r="D86" s="36"/>
      <c r="E86" s="19"/>
      <c r="G86" s="123"/>
    </row>
    <row r="87" spans="4:7" s="5" customFormat="1" ht="22.5" customHeight="1">
      <c r="D87" s="34"/>
      <c r="E87" s="114"/>
      <c r="G87" s="123"/>
    </row>
    <row r="88" spans="4:7" s="5" customFormat="1" ht="13.5" customHeight="1" hidden="1">
      <c r="D88" s="35"/>
      <c r="E88" s="23"/>
      <c r="G88" s="123"/>
    </row>
    <row r="89" spans="4:7" s="5" customFormat="1" ht="13.5" customHeight="1">
      <c r="D89" s="34"/>
      <c r="E89" s="30"/>
      <c r="G89" s="123"/>
    </row>
    <row r="90" spans="4:7" s="5" customFormat="1" ht="13.5" customHeight="1" hidden="1">
      <c r="D90" s="35"/>
      <c r="E90" s="23"/>
      <c r="G90" s="123"/>
    </row>
    <row r="91" spans="4:7" s="5" customFormat="1" ht="13.5" customHeight="1" hidden="1">
      <c r="D91" s="35"/>
      <c r="E91" s="23"/>
      <c r="G91" s="123"/>
    </row>
    <row r="92" spans="1:7" s="5" customFormat="1" ht="13.5" customHeight="1">
      <c r="A92" s="4"/>
      <c r="D92" s="33"/>
      <c r="E92" s="19"/>
      <c r="G92" s="123"/>
    </row>
    <row r="93" spans="2:7" s="5" customFormat="1" ht="13.5" customHeight="1">
      <c r="B93" s="4"/>
      <c r="C93" s="4"/>
      <c r="D93" s="42"/>
      <c r="E93" s="19"/>
      <c r="G93" s="123"/>
    </row>
    <row r="94" spans="2:7" s="5" customFormat="1" ht="13.5" customHeight="1">
      <c r="B94" s="4"/>
      <c r="C94" s="4"/>
      <c r="D94" s="42"/>
      <c r="E94" s="22"/>
      <c r="G94" s="123"/>
    </row>
    <row r="95" spans="2:7" s="5" customFormat="1" ht="13.5" customHeight="1">
      <c r="B95" s="4"/>
      <c r="C95" s="4"/>
      <c r="D95" s="34"/>
      <c r="E95" s="29"/>
      <c r="G95" s="123"/>
    </row>
    <row r="96" spans="4:7" s="5" customFormat="1" ht="12.75" hidden="1">
      <c r="D96" s="35"/>
      <c r="E96" s="23"/>
      <c r="G96" s="123"/>
    </row>
    <row r="97" spans="2:7" s="5" customFormat="1" ht="12.75">
      <c r="B97" s="4"/>
      <c r="D97" s="35"/>
      <c r="E97" s="19"/>
      <c r="G97" s="123"/>
    </row>
    <row r="98" spans="3:7" s="5" customFormat="1" ht="12.75">
      <c r="C98" s="4"/>
      <c r="D98" s="35"/>
      <c r="E98" s="22"/>
      <c r="G98" s="123"/>
    </row>
    <row r="99" spans="3:7" s="5" customFormat="1" ht="12.75">
      <c r="C99" s="4"/>
      <c r="D99" s="34"/>
      <c r="E99" s="30"/>
      <c r="G99" s="123"/>
    </row>
    <row r="100" spans="4:7" s="5" customFormat="1" ht="12.75" hidden="1">
      <c r="D100" s="35"/>
      <c r="E100" s="23"/>
      <c r="G100" s="123"/>
    </row>
    <row r="101" spans="4:7" s="5" customFormat="1" ht="12.75" hidden="1">
      <c r="D101" s="35"/>
      <c r="E101" s="23"/>
      <c r="G101" s="123"/>
    </row>
    <row r="102" spans="4:7" s="5" customFormat="1" ht="12.75" hidden="1">
      <c r="D102" s="37"/>
      <c r="E102" s="16"/>
      <c r="G102" s="123"/>
    </row>
    <row r="103" spans="4:7" s="5" customFormat="1" ht="12.75" hidden="1">
      <c r="D103" s="35"/>
      <c r="E103" s="23"/>
      <c r="G103" s="123"/>
    </row>
    <row r="104" spans="4:7" s="5" customFormat="1" ht="12.75" hidden="1">
      <c r="D104" s="35"/>
      <c r="E104" s="23"/>
      <c r="G104" s="123"/>
    </row>
    <row r="105" spans="4:7" s="5" customFormat="1" ht="12.75" hidden="1">
      <c r="D105" s="35"/>
      <c r="E105" s="23"/>
      <c r="G105" s="123"/>
    </row>
    <row r="106" spans="4:7" s="5" customFormat="1" ht="12.75">
      <c r="D106" s="34"/>
      <c r="E106" s="30"/>
      <c r="G106" s="123"/>
    </row>
    <row r="107" spans="4:7" s="5" customFormat="1" ht="12.75" hidden="1">
      <c r="D107" s="35"/>
      <c r="E107" s="23"/>
      <c r="G107" s="123"/>
    </row>
    <row r="108" spans="4:7" s="5" customFormat="1" ht="12.75">
      <c r="D108" s="34"/>
      <c r="E108" s="30"/>
      <c r="G108" s="123"/>
    </row>
    <row r="109" spans="4:7" s="5" customFormat="1" ht="12.75" hidden="1">
      <c r="D109" s="35"/>
      <c r="E109" s="23"/>
      <c r="G109" s="123"/>
    </row>
    <row r="110" spans="4:7" s="5" customFormat="1" ht="12.75" hidden="1">
      <c r="D110" s="35"/>
      <c r="E110" s="23"/>
      <c r="G110" s="123"/>
    </row>
    <row r="111" spans="4:7" s="5" customFormat="1" ht="12.75">
      <c r="D111" s="35"/>
      <c r="E111" s="23"/>
      <c r="G111" s="123"/>
    </row>
    <row r="112" spans="4:7" s="5" customFormat="1" ht="12.75">
      <c r="D112" s="35"/>
      <c r="E112" s="23"/>
      <c r="G112" s="123"/>
    </row>
    <row r="113" spans="1:7" s="5" customFormat="1" ht="28.5" customHeight="1">
      <c r="A113" s="26"/>
      <c r="B113" s="26"/>
      <c r="C113" s="26"/>
      <c r="D113" s="32"/>
      <c r="E113" s="72"/>
      <c r="G113" s="123"/>
    </row>
    <row r="114" spans="3:7" s="5" customFormat="1" ht="12.75">
      <c r="C114" s="4"/>
      <c r="D114" s="35"/>
      <c r="E114" s="22"/>
      <c r="G114" s="123"/>
    </row>
    <row r="115" spans="4:7" s="5" customFormat="1" ht="12.75">
      <c r="D115" s="43"/>
      <c r="E115" s="18"/>
      <c r="G115" s="123"/>
    </row>
    <row r="116" spans="4:7" s="5" customFormat="1" ht="12.75" hidden="1">
      <c r="D116" s="35"/>
      <c r="E116" s="23"/>
      <c r="G116" s="123"/>
    </row>
    <row r="117" spans="4:7" s="5" customFormat="1" ht="12.75" hidden="1">
      <c r="D117" s="37"/>
      <c r="E117" s="16"/>
      <c r="G117" s="123"/>
    </row>
    <row r="118" spans="4:7" s="5" customFormat="1" ht="12.75" hidden="1">
      <c r="D118" s="37"/>
      <c r="E118" s="16"/>
      <c r="G118" s="123"/>
    </row>
    <row r="119" spans="4:7" s="5" customFormat="1" ht="12.75" hidden="1">
      <c r="D119" s="35"/>
      <c r="E119" s="23"/>
      <c r="G119" s="123"/>
    </row>
    <row r="120" spans="4:7" s="5" customFormat="1" ht="12.75">
      <c r="D120" s="34"/>
      <c r="E120" s="30"/>
      <c r="G120" s="123"/>
    </row>
    <row r="121" spans="4:7" s="5" customFormat="1" ht="12.75" hidden="1">
      <c r="D121" s="35"/>
      <c r="E121" s="23"/>
      <c r="G121" s="123"/>
    </row>
    <row r="122" spans="4:7" s="5" customFormat="1" ht="12.75" hidden="1">
      <c r="D122" s="35"/>
      <c r="E122" s="23"/>
      <c r="G122" s="123"/>
    </row>
    <row r="123" spans="4:7" s="5" customFormat="1" ht="12.75">
      <c r="D123" s="34"/>
      <c r="E123" s="30"/>
      <c r="G123" s="123"/>
    </row>
    <row r="124" spans="4:7" s="5" customFormat="1" ht="12.75" hidden="1">
      <c r="D124" s="35"/>
      <c r="E124" s="23"/>
      <c r="G124" s="123"/>
    </row>
    <row r="125" spans="4:7" s="5" customFormat="1" ht="12.75" hidden="1">
      <c r="D125" s="37"/>
      <c r="E125" s="16"/>
      <c r="G125" s="123"/>
    </row>
    <row r="126" spans="4:7" s="5" customFormat="1" ht="12.75">
      <c r="D126" s="34"/>
      <c r="E126" s="18"/>
      <c r="G126" s="123"/>
    </row>
    <row r="127" spans="4:7" s="5" customFormat="1" ht="12.75" hidden="1">
      <c r="D127" s="36"/>
      <c r="E127" s="16"/>
      <c r="G127" s="123"/>
    </row>
    <row r="128" spans="4:7" s="5" customFormat="1" ht="12.75">
      <c r="D128" s="34"/>
      <c r="E128" s="30"/>
      <c r="G128" s="123"/>
    </row>
    <row r="129" spans="4:7" s="5" customFormat="1" ht="12.75" hidden="1">
      <c r="D129" s="35"/>
      <c r="E129" s="23"/>
      <c r="G129" s="123"/>
    </row>
    <row r="130" spans="3:7" s="5" customFormat="1" ht="12.75">
      <c r="C130" s="4"/>
      <c r="D130" s="35"/>
      <c r="E130" s="22"/>
      <c r="G130" s="123"/>
    </row>
    <row r="131" spans="4:7" s="5" customFormat="1" ht="12.75">
      <c r="D131" s="36"/>
      <c r="E131" s="30"/>
      <c r="G131" s="123"/>
    </row>
    <row r="132" spans="4:7" s="5" customFormat="1" ht="12.75" hidden="1">
      <c r="D132" s="36"/>
      <c r="E132" s="16"/>
      <c r="G132" s="123"/>
    </row>
    <row r="133" spans="3:7" s="5" customFormat="1" ht="12.75">
      <c r="C133" s="4"/>
      <c r="D133" s="36"/>
      <c r="E133" s="44"/>
      <c r="G133" s="123"/>
    </row>
    <row r="134" spans="3:7" s="5" customFormat="1" ht="12.75">
      <c r="C134" s="4"/>
      <c r="D134" s="34"/>
      <c r="E134" s="29"/>
      <c r="G134" s="123"/>
    </row>
    <row r="135" spans="4:7" s="5" customFormat="1" ht="12.75" hidden="1">
      <c r="D135" s="35"/>
      <c r="E135" s="23"/>
      <c r="G135" s="123"/>
    </row>
    <row r="136" spans="4:7" s="5" customFormat="1" ht="12.75">
      <c r="D136" s="43"/>
      <c r="E136" s="6"/>
      <c r="G136" s="123"/>
    </row>
    <row r="137" spans="4:7" s="5" customFormat="1" ht="11.25" customHeight="1" hidden="1">
      <c r="D137" s="37"/>
      <c r="E137" s="16"/>
      <c r="G137" s="123"/>
    </row>
    <row r="138" spans="2:7" s="5" customFormat="1" ht="24" customHeight="1">
      <c r="B138" s="4"/>
      <c r="D138" s="37"/>
      <c r="E138" s="115"/>
      <c r="G138" s="123"/>
    </row>
    <row r="139" spans="3:7" s="5" customFormat="1" ht="15" customHeight="1">
      <c r="C139" s="4"/>
      <c r="D139" s="37"/>
      <c r="E139" s="115"/>
      <c r="G139" s="123"/>
    </row>
    <row r="140" spans="4:7" s="5" customFormat="1" ht="11.25" customHeight="1">
      <c r="D140" s="43"/>
      <c r="E140" s="18"/>
      <c r="G140" s="123"/>
    </row>
    <row r="141" spans="4:7" s="5" customFormat="1" ht="12.75" hidden="1">
      <c r="D141" s="37"/>
      <c r="E141" s="16"/>
      <c r="G141" s="123"/>
    </row>
    <row r="142" spans="2:7" s="5" customFormat="1" ht="13.5" customHeight="1">
      <c r="B142" s="4"/>
      <c r="D142" s="37"/>
      <c r="E142" s="3"/>
      <c r="G142" s="123"/>
    </row>
    <row r="143" spans="3:7" s="5" customFormat="1" ht="12.75" customHeight="1">
      <c r="C143" s="4"/>
      <c r="D143" s="37"/>
      <c r="E143" s="22"/>
      <c r="G143" s="123"/>
    </row>
    <row r="144" spans="3:7" s="5" customFormat="1" ht="12.75" customHeight="1">
      <c r="C144" s="4"/>
      <c r="D144" s="34"/>
      <c r="E144" s="29"/>
      <c r="G144" s="123"/>
    </row>
    <row r="145" spans="4:7" s="5" customFormat="1" ht="12.75" hidden="1">
      <c r="D145" s="35"/>
      <c r="E145" s="23"/>
      <c r="G145" s="123"/>
    </row>
    <row r="146" spans="3:7" s="5" customFormat="1" ht="12.75">
      <c r="C146" s="4"/>
      <c r="D146" s="35"/>
      <c r="E146" s="44"/>
      <c r="G146" s="123"/>
    </row>
    <row r="147" spans="4:7" s="5" customFormat="1" ht="12.75">
      <c r="D147" s="43"/>
      <c r="E147" s="18"/>
      <c r="G147" s="123"/>
    </row>
    <row r="148" spans="4:7" s="5" customFormat="1" ht="12.75" hidden="1">
      <c r="D148" s="37"/>
      <c r="E148" s="16"/>
      <c r="G148" s="123"/>
    </row>
    <row r="149" spans="4:7" s="5" customFormat="1" ht="12.75" hidden="1">
      <c r="D149" s="35"/>
      <c r="E149" s="23"/>
      <c r="G149" s="123"/>
    </row>
    <row r="150" spans="1:7" s="5" customFormat="1" ht="19.5" customHeight="1">
      <c r="A150" s="52"/>
      <c r="B150" s="20"/>
      <c r="C150" s="20"/>
      <c r="D150" s="20"/>
      <c r="E150" s="19"/>
      <c r="G150" s="123"/>
    </row>
    <row r="151" spans="1:7" s="5" customFormat="1" ht="15" customHeight="1">
      <c r="A151" s="4"/>
      <c r="D151" s="33"/>
      <c r="E151" s="19"/>
      <c r="G151" s="123"/>
    </row>
    <row r="152" spans="1:7" s="5" customFormat="1" ht="12.75">
      <c r="A152" s="4"/>
      <c r="B152" s="4"/>
      <c r="D152" s="33"/>
      <c r="E152" s="22"/>
      <c r="G152" s="123"/>
    </row>
    <row r="153" spans="3:7" s="5" customFormat="1" ht="12.75">
      <c r="C153" s="4"/>
      <c r="D153" s="35"/>
      <c r="E153" s="19"/>
      <c r="G153" s="123"/>
    </row>
    <row r="154" spans="4:7" s="5" customFormat="1" ht="12.75">
      <c r="D154" s="40"/>
      <c r="E154" s="30"/>
      <c r="G154" s="123"/>
    </row>
    <row r="155" spans="2:7" s="5" customFormat="1" ht="12.75">
      <c r="B155" s="4"/>
      <c r="D155" s="35"/>
      <c r="E155" s="22"/>
      <c r="G155" s="123"/>
    </row>
    <row r="156" spans="3:7" s="5" customFormat="1" ht="12.75">
      <c r="C156" s="4"/>
      <c r="D156" s="35"/>
      <c r="E156" s="22"/>
      <c r="G156" s="123"/>
    </row>
    <row r="157" spans="4:7" s="5" customFormat="1" ht="12.75">
      <c r="D157" s="34"/>
      <c r="E157" s="29"/>
      <c r="G157" s="123"/>
    </row>
    <row r="158" spans="3:7" s="5" customFormat="1" ht="22.5" customHeight="1">
      <c r="C158" s="4"/>
      <c r="D158" s="35"/>
      <c r="E158" s="66"/>
      <c r="G158" s="123"/>
    </row>
    <row r="159" spans="4:7" s="5" customFormat="1" ht="12.75">
      <c r="D159" s="35"/>
      <c r="E159" s="29"/>
      <c r="G159" s="123"/>
    </row>
    <row r="160" spans="2:7" s="5" customFormat="1" ht="12.75">
      <c r="B160" s="4"/>
      <c r="D160" s="36"/>
      <c r="E160" s="19"/>
      <c r="G160" s="123"/>
    </row>
    <row r="161" spans="3:7" s="5" customFormat="1" ht="12.75">
      <c r="C161" s="4"/>
      <c r="D161" s="36"/>
      <c r="E161" s="41"/>
      <c r="G161" s="123"/>
    </row>
    <row r="162" spans="4:7" s="5" customFormat="1" ht="12.75">
      <c r="D162" s="34"/>
      <c r="E162" s="30"/>
      <c r="G162" s="123"/>
    </row>
    <row r="163" spans="1:7" s="5" customFormat="1" ht="13.5" customHeight="1">
      <c r="A163" s="4"/>
      <c r="D163" s="33"/>
      <c r="E163" s="19"/>
      <c r="G163" s="123"/>
    </row>
    <row r="164" spans="2:7" s="5" customFormat="1" ht="13.5" customHeight="1">
      <c r="B164" s="4"/>
      <c r="D164" s="35"/>
      <c r="E164" s="19"/>
      <c r="G164" s="123"/>
    </row>
    <row r="165" spans="3:7" s="5" customFormat="1" ht="13.5" customHeight="1">
      <c r="C165" s="4"/>
      <c r="D165" s="35"/>
      <c r="E165" s="22"/>
      <c r="G165" s="123"/>
    </row>
    <row r="166" spans="3:7" s="5" customFormat="1" ht="12.75">
      <c r="C166" s="4"/>
      <c r="D166" s="34"/>
      <c r="E166" s="30"/>
      <c r="G166" s="123"/>
    </row>
    <row r="167" spans="3:7" s="5" customFormat="1" ht="12.75">
      <c r="C167" s="4"/>
      <c r="D167" s="35"/>
      <c r="E167" s="22"/>
      <c r="G167" s="123"/>
    </row>
    <row r="168" spans="4:7" s="5" customFormat="1" ht="12.75">
      <c r="D168" s="43"/>
      <c r="E168" s="18"/>
      <c r="G168" s="123"/>
    </row>
    <row r="169" spans="3:7" s="5" customFormat="1" ht="12.75">
      <c r="C169" s="4"/>
      <c r="D169" s="36"/>
      <c r="E169" s="44"/>
      <c r="G169" s="123"/>
    </row>
    <row r="170" spans="3:7" s="5" customFormat="1" ht="12.75">
      <c r="C170" s="4"/>
      <c r="D170" s="34"/>
      <c r="E170" s="29"/>
      <c r="G170" s="123"/>
    </row>
    <row r="171" spans="4:7" s="5" customFormat="1" ht="12.75">
      <c r="D171" s="43"/>
      <c r="E171" s="47"/>
      <c r="G171" s="123"/>
    </row>
    <row r="172" spans="2:7" s="5" customFormat="1" ht="12.75">
      <c r="B172" s="4"/>
      <c r="D172" s="37"/>
      <c r="E172" s="3"/>
      <c r="G172" s="123"/>
    </row>
    <row r="173" spans="3:7" s="5" customFormat="1" ht="12.75">
      <c r="C173" s="4"/>
      <c r="D173" s="37"/>
      <c r="E173" s="22"/>
      <c r="G173" s="123"/>
    </row>
    <row r="174" spans="3:7" s="5" customFormat="1" ht="12.75">
      <c r="C174" s="4"/>
      <c r="D174" s="34"/>
      <c r="E174" s="29"/>
      <c r="G174" s="123"/>
    </row>
    <row r="175" spans="3:7" s="5" customFormat="1" ht="12.75">
      <c r="C175" s="4"/>
      <c r="D175" s="34"/>
      <c r="E175" s="29"/>
      <c r="G175" s="123"/>
    </row>
    <row r="176" spans="4:7" s="5" customFormat="1" ht="12.75">
      <c r="D176" s="35"/>
      <c r="E176" s="23"/>
      <c r="G176" s="123"/>
    </row>
    <row r="177" spans="1:7" s="54" customFormat="1" ht="18" customHeight="1">
      <c r="A177" s="169"/>
      <c r="B177" s="170"/>
      <c r="C177" s="170"/>
      <c r="D177" s="170"/>
      <c r="E177" s="170"/>
      <c r="G177" s="124"/>
    </row>
    <row r="178" spans="1:7" s="5" customFormat="1" ht="28.5" customHeight="1">
      <c r="A178" s="26"/>
      <c r="B178" s="26"/>
      <c r="C178" s="26"/>
      <c r="D178" s="32"/>
      <c r="E178" s="72"/>
      <c r="G178" s="123"/>
    </row>
    <row r="179" spans="4:7" s="5" customFormat="1" ht="12.75">
      <c r="D179" s="38"/>
      <c r="G179" s="123"/>
    </row>
    <row r="180" spans="1:7" s="5" customFormat="1" ht="15.75">
      <c r="A180" s="53"/>
      <c r="B180" s="4"/>
      <c r="C180" s="4"/>
      <c r="D180" s="50"/>
      <c r="E180" s="4"/>
      <c r="G180" s="123"/>
    </row>
    <row r="181" spans="1:7" s="5" customFormat="1" ht="12.75">
      <c r="A181" s="4"/>
      <c r="B181" s="4"/>
      <c r="C181" s="4"/>
      <c r="D181" s="50"/>
      <c r="E181" s="4"/>
      <c r="G181" s="123"/>
    </row>
    <row r="182" spans="1:7" s="5" customFormat="1" ht="17.25" customHeight="1">
      <c r="A182" s="4"/>
      <c r="B182" s="4"/>
      <c r="C182" s="4"/>
      <c r="D182" s="50"/>
      <c r="E182" s="4"/>
      <c r="G182" s="123"/>
    </row>
    <row r="183" spans="1:7" s="5" customFormat="1" ht="13.5" customHeight="1">
      <c r="A183" s="4"/>
      <c r="B183" s="4"/>
      <c r="C183" s="4"/>
      <c r="D183" s="50"/>
      <c r="E183" s="4"/>
      <c r="G183" s="123"/>
    </row>
    <row r="184" spans="1:7" s="5" customFormat="1" ht="12.75">
      <c r="A184" s="4"/>
      <c r="B184" s="4"/>
      <c r="C184" s="4"/>
      <c r="D184" s="50"/>
      <c r="E184" s="4"/>
      <c r="G184" s="123"/>
    </row>
    <row r="185" spans="1:7" s="5" customFormat="1" ht="12.75">
      <c r="A185" s="4"/>
      <c r="B185" s="4"/>
      <c r="C185" s="4"/>
      <c r="D185" s="38"/>
      <c r="G185" s="123"/>
    </row>
    <row r="186" spans="1:7" s="5" customFormat="1" ht="12.75">
      <c r="A186" s="4"/>
      <c r="B186" s="4"/>
      <c r="C186" s="4"/>
      <c r="D186" s="50"/>
      <c r="E186" s="4"/>
      <c r="G186" s="123"/>
    </row>
    <row r="187" spans="1:7" s="5" customFormat="1" ht="12.75">
      <c r="A187" s="4"/>
      <c r="B187" s="4"/>
      <c r="C187" s="4"/>
      <c r="D187" s="50"/>
      <c r="E187" s="51"/>
      <c r="G187" s="123"/>
    </row>
    <row r="188" spans="1:7" s="5" customFormat="1" ht="12.75">
      <c r="A188" s="4"/>
      <c r="B188" s="4"/>
      <c r="C188" s="4"/>
      <c r="D188" s="50"/>
      <c r="E188" s="4"/>
      <c r="G188" s="123"/>
    </row>
    <row r="189" spans="1:7" s="5" customFormat="1" ht="22.5" customHeight="1">
      <c r="A189" s="4"/>
      <c r="B189" s="4"/>
      <c r="C189" s="4"/>
      <c r="D189" s="50"/>
      <c r="E189" s="66"/>
      <c r="G189" s="123"/>
    </row>
    <row r="190" spans="4:7" s="5" customFormat="1" ht="22.5" customHeight="1">
      <c r="D190" s="34"/>
      <c r="E190" s="114"/>
      <c r="G190" s="123"/>
    </row>
    <row r="191" spans="4:7" s="5" customFormat="1" ht="12.75">
      <c r="D191" s="38"/>
      <c r="G191" s="123"/>
    </row>
    <row r="192" spans="4:7" s="5" customFormat="1" ht="12.75">
      <c r="D192" s="38"/>
      <c r="G192" s="123"/>
    </row>
    <row r="193" spans="4:7" s="5" customFormat="1" ht="12.75">
      <c r="D193" s="38"/>
      <c r="G193" s="123"/>
    </row>
    <row r="194" spans="4:7" s="5" customFormat="1" ht="12.75">
      <c r="D194" s="38"/>
      <c r="G194" s="123"/>
    </row>
    <row r="195" spans="4:7" s="5" customFormat="1" ht="12.75">
      <c r="D195" s="38"/>
      <c r="G195" s="123"/>
    </row>
    <row r="196" spans="4:7" s="5" customFormat="1" ht="12.75">
      <c r="D196" s="38"/>
      <c r="G196" s="123"/>
    </row>
    <row r="197" spans="4:7" s="5" customFormat="1" ht="12.75">
      <c r="D197" s="38"/>
      <c r="G197" s="123"/>
    </row>
    <row r="198" spans="4:7" s="5" customFormat="1" ht="12.75">
      <c r="D198" s="38"/>
      <c r="G198" s="123"/>
    </row>
    <row r="199" spans="4:7" s="5" customFormat="1" ht="12.75">
      <c r="D199" s="38"/>
      <c r="G199" s="123"/>
    </row>
    <row r="200" spans="4:7" s="5" customFormat="1" ht="12.75">
      <c r="D200" s="38"/>
      <c r="G200" s="123"/>
    </row>
    <row r="201" spans="4:7" s="5" customFormat="1" ht="12.75">
      <c r="D201" s="38"/>
      <c r="G201" s="123"/>
    </row>
    <row r="202" spans="4:7" s="5" customFormat="1" ht="12.75">
      <c r="D202" s="38"/>
      <c r="G202" s="123"/>
    </row>
    <row r="203" spans="4:7" s="5" customFormat="1" ht="12.75">
      <c r="D203" s="38"/>
      <c r="G203" s="123"/>
    </row>
    <row r="204" spans="4:7" s="5" customFormat="1" ht="12.75">
      <c r="D204" s="38"/>
      <c r="G204" s="123"/>
    </row>
    <row r="205" spans="4:7" s="5" customFormat="1" ht="12.75">
      <c r="D205" s="38"/>
      <c r="G205" s="123"/>
    </row>
    <row r="206" spans="4:7" s="5" customFormat="1" ht="12.75">
      <c r="D206" s="38"/>
      <c r="G206" s="123"/>
    </row>
    <row r="207" spans="4:7" s="5" customFormat="1" ht="12.75">
      <c r="D207" s="38"/>
      <c r="G207" s="123"/>
    </row>
    <row r="208" spans="4:7" s="5" customFormat="1" ht="12.75">
      <c r="D208" s="38"/>
      <c r="G208" s="123"/>
    </row>
    <row r="209" spans="4:7" s="5" customFormat="1" ht="12.75">
      <c r="D209" s="38"/>
      <c r="G209" s="123"/>
    </row>
    <row r="210" spans="4:7" s="5" customFormat="1" ht="12.75">
      <c r="D210" s="38"/>
      <c r="G210" s="123"/>
    </row>
    <row r="211" spans="4:7" s="5" customFormat="1" ht="12.75">
      <c r="D211" s="38"/>
      <c r="G211" s="123"/>
    </row>
    <row r="212" spans="4:7" s="5" customFormat="1" ht="12.75">
      <c r="D212" s="38"/>
      <c r="G212" s="123"/>
    </row>
    <row r="213" spans="4:7" s="5" customFormat="1" ht="12.75">
      <c r="D213" s="38"/>
      <c r="G213" s="123"/>
    </row>
    <row r="214" spans="4:7" s="5" customFormat="1" ht="12.75">
      <c r="D214" s="38"/>
      <c r="G214" s="123"/>
    </row>
    <row r="215" spans="4:7" s="5" customFormat="1" ht="12.75">
      <c r="D215" s="38"/>
      <c r="G215" s="123"/>
    </row>
    <row r="216" spans="4:7" s="5" customFormat="1" ht="12.75">
      <c r="D216" s="38"/>
      <c r="G216" s="123"/>
    </row>
    <row r="217" spans="4:7" s="5" customFormat="1" ht="12.75">
      <c r="D217" s="38"/>
      <c r="G217" s="123"/>
    </row>
    <row r="218" spans="4:7" s="5" customFormat="1" ht="12.75">
      <c r="D218" s="38"/>
      <c r="G218" s="123"/>
    </row>
    <row r="219" spans="4:7" s="5" customFormat="1" ht="12.75">
      <c r="D219" s="38"/>
      <c r="G219" s="123"/>
    </row>
    <row r="220" spans="4:7" s="5" customFormat="1" ht="12.75">
      <c r="D220" s="38"/>
      <c r="G220" s="123"/>
    </row>
    <row r="221" spans="4:7" s="5" customFormat="1" ht="12.75">
      <c r="D221" s="38"/>
      <c r="G221" s="123"/>
    </row>
    <row r="222" spans="4:7" s="5" customFormat="1" ht="12.75">
      <c r="D222" s="38"/>
      <c r="G222" s="123"/>
    </row>
    <row r="223" spans="4:7" s="5" customFormat="1" ht="12.75">
      <c r="D223" s="38"/>
      <c r="G223" s="123"/>
    </row>
    <row r="224" spans="4:7" s="5" customFormat="1" ht="12.75">
      <c r="D224" s="38"/>
      <c r="G224" s="123"/>
    </row>
    <row r="225" spans="4:7" s="5" customFormat="1" ht="12.75">
      <c r="D225" s="38"/>
      <c r="G225" s="123"/>
    </row>
    <row r="226" spans="4:7" s="5" customFormat="1" ht="12.75">
      <c r="D226" s="38"/>
      <c r="G226" s="123"/>
    </row>
    <row r="227" spans="4:7" s="5" customFormat="1" ht="12.75">
      <c r="D227" s="38"/>
      <c r="G227" s="123"/>
    </row>
    <row r="228" spans="4:7" s="5" customFormat="1" ht="12.75">
      <c r="D228" s="38"/>
      <c r="G228" s="123"/>
    </row>
    <row r="229" spans="4:7" s="5" customFormat="1" ht="12.75">
      <c r="D229" s="38"/>
      <c r="G229" s="123"/>
    </row>
    <row r="230" spans="4:7" s="5" customFormat="1" ht="12.75">
      <c r="D230" s="38"/>
      <c r="G230" s="123"/>
    </row>
    <row r="231" spans="4:7" s="5" customFormat="1" ht="12.75">
      <c r="D231" s="38"/>
      <c r="G231" s="123"/>
    </row>
    <row r="232" spans="4:7" s="5" customFormat="1" ht="12.75">
      <c r="D232" s="38"/>
      <c r="G232" s="123"/>
    </row>
    <row r="233" spans="4:7" s="5" customFormat="1" ht="12.75">
      <c r="D233" s="38"/>
      <c r="G233" s="123"/>
    </row>
    <row r="234" spans="4:7" s="5" customFormat="1" ht="12.75">
      <c r="D234" s="38"/>
      <c r="G234" s="123"/>
    </row>
    <row r="235" spans="4:7" s="5" customFormat="1" ht="12.75">
      <c r="D235" s="38"/>
      <c r="G235" s="123"/>
    </row>
    <row r="236" spans="4:7" s="5" customFormat="1" ht="12.75">
      <c r="D236" s="38"/>
      <c r="G236" s="123"/>
    </row>
    <row r="237" spans="4:7" s="5" customFormat="1" ht="12.75">
      <c r="D237" s="38"/>
      <c r="G237" s="123"/>
    </row>
    <row r="238" spans="4:7" s="5" customFormat="1" ht="12.75">
      <c r="D238" s="38"/>
      <c r="G238" s="123"/>
    </row>
    <row r="239" spans="4:7" s="5" customFormat="1" ht="12.75">
      <c r="D239" s="38"/>
      <c r="G239" s="123"/>
    </row>
    <row r="240" spans="4:7" s="5" customFormat="1" ht="12.75">
      <c r="D240" s="38"/>
      <c r="G240" s="123"/>
    </row>
    <row r="241" spans="4:7" s="5" customFormat="1" ht="12.75">
      <c r="D241" s="38"/>
      <c r="G241" s="123"/>
    </row>
    <row r="242" spans="4:7" s="5" customFormat="1" ht="12.75">
      <c r="D242" s="38"/>
      <c r="G242" s="123"/>
    </row>
    <row r="243" spans="4:7" s="5" customFormat="1" ht="12.75">
      <c r="D243" s="38"/>
      <c r="G243" s="123"/>
    </row>
    <row r="244" spans="4:7" s="5" customFormat="1" ht="12.75">
      <c r="D244" s="38"/>
      <c r="G244" s="123"/>
    </row>
    <row r="245" spans="4:7" s="5" customFormat="1" ht="12.75">
      <c r="D245" s="38"/>
      <c r="G245" s="123"/>
    </row>
    <row r="246" spans="4:7" s="5" customFormat="1" ht="12.75">
      <c r="D246" s="38"/>
      <c r="G246" s="123"/>
    </row>
    <row r="247" spans="4:7" s="5" customFormat="1" ht="12.75">
      <c r="D247" s="38"/>
      <c r="G247" s="123"/>
    </row>
    <row r="248" spans="4:7" s="5" customFormat="1" ht="12.75">
      <c r="D248" s="38"/>
      <c r="G248" s="123"/>
    </row>
    <row r="249" spans="4:7" s="5" customFormat="1" ht="12.75">
      <c r="D249" s="38"/>
      <c r="G249" s="123"/>
    </row>
    <row r="250" spans="4:7" s="5" customFormat="1" ht="12.75">
      <c r="D250" s="38"/>
      <c r="G250" s="123"/>
    </row>
    <row r="251" spans="4:7" s="5" customFormat="1" ht="12.75">
      <c r="D251" s="38"/>
      <c r="G251" s="123"/>
    </row>
    <row r="252" spans="4:7" s="5" customFormat="1" ht="12.75">
      <c r="D252" s="38"/>
      <c r="G252" s="123"/>
    </row>
    <row r="253" spans="4:7" s="5" customFormat="1" ht="12.75">
      <c r="D253" s="38"/>
      <c r="G253" s="123"/>
    </row>
    <row r="254" spans="4:7" s="5" customFormat="1" ht="12.75">
      <c r="D254" s="38"/>
      <c r="G254" s="123"/>
    </row>
    <row r="255" spans="4:7" s="5" customFormat="1" ht="12.75">
      <c r="D255" s="38"/>
      <c r="G255" s="123"/>
    </row>
    <row r="256" spans="4:7" s="5" customFormat="1" ht="12.75">
      <c r="D256" s="38"/>
      <c r="G256" s="123"/>
    </row>
    <row r="257" spans="4:7" s="5" customFormat="1" ht="12.75">
      <c r="D257" s="38"/>
      <c r="G257" s="123"/>
    </row>
    <row r="258" spans="4:7" s="5" customFormat="1" ht="12.75">
      <c r="D258" s="38"/>
      <c r="G258" s="123"/>
    </row>
    <row r="259" spans="4:7" s="5" customFormat="1" ht="12.75">
      <c r="D259" s="38"/>
      <c r="G259" s="123"/>
    </row>
    <row r="260" spans="4:7" s="5" customFormat="1" ht="12.75">
      <c r="D260" s="38"/>
      <c r="G260" s="123"/>
    </row>
    <row r="261" spans="4:7" s="5" customFormat="1" ht="12.75">
      <c r="D261" s="38"/>
      <c r="G261" s="123"/>
    </row>
    <row r="262" spans="4:7" s="5" customFormat="1" ht="12.75">
      <c r="D262" s="38"/>
      <c r="G262" s="123"/>
    </row>
    <row r="263" spans="4:7" s="5" customFormat="1" ht="12.75">
      <c r="D263" s="38"/>
      <c r="G263" s="123"/>
    </row>
    <row r="264" spans="4:7" s="5" customFormat="1" ht="12.75">
      <c r="D264" s="38"/>
      <c r="G264" s="123"/>
    </row>
    <row r="265" spans="4:7" s="5" customFormat="1" ht="12.75">
      <c r="D265" s="38"/>
      <c r="G265" s="123"/>
    </row>
    <row r="266" spans="4:7" s="5" customFormat="1" ht="12.75">
      <c r="D266" s="38"/>
      <c r="G266" s="123"/>
    </row>
    <row r="267" spans="4:7" s="5" customFormat="1" ht="12.75">
      <c r="D267" s="38"/>
      <c r="G267" s="123"/>
    </row>
    <row r="268" spans="4:7" s="5" customFormat="1" ht="12.75">
      <c r="D268" s="38"/>
      <c r="G268" s="123"/>
    </row>
    <row r="269" spans="4:7" s="5" customFormat="1" ht="12.75">
      <c r="D269" s="38"/>
      <c r="G269" s="123"/>
    </row>
    <row r="270" spans="4:7" s="5" customFormat="1" ht="12.75">
      <c r="D270" s="38"/>
      <c r="G270" s="123"/>
    </row>
    <row r="271" spans="4:7" s="5" customFormat="1" ht="12.75">
      <c r="D271" s="38"/>
      <c r="G271" s="123"/>
    </row>
    <row r="272" spans="4:7" s="5" customFormat="1" ht="12.75">
      <c r="D272" s="38"/>
      <c r="G272" s="123"/>
    </row>
    <row r="273" spans="4:7" s="5" customFormat="1" ht="12.75">
      <c r="D273" s="38"/>
      <c r="G273" s="123"/>
    </row>
    <row r="274" spans="4:7" s="5" customFormat="1" ht="12.75">
      <c r="D274" s="38"/>
      <c r="G274" s="123"/>
    </row>
    <row r="275" spans="4:7" s="5" customFormat="1" ht="12.75">
      <c r="D275" s="38"/>
      <c r="G275" s="123"/>
    </row>
    <row r="276" spans="4:7" s="5" customFormat="1" ht="12.75">
      <c r="D276" s="38"/>
      <c r="G276" s="123"/>
    </row>
    <row r="277" spans="4:7" s="5" customFormat="1" ht="12.75">
      <c r="D277" s="38"/>
      <c r="G277" s="123"/>
    </row>
    <row r="278" spans="4:7" s="5" customFormat="1" ht="12.75">
      <c r="D278" s="38"/>
      <c r="G278" s="123"/>
    </row>
    <row r="279" spans="4:7" s="5" customFormat="1" ht="12.75">
      <c r="D279" s="38"/>
      <c r="G279" s="123"/>
    </row>
    <row r="280" spans="4:7" s="5" customFormat="1" ht="12.75">
      <c r="D280" s="38"/>
      <c r="G280" s="123"/>
    </row>
    <row r="281" spans="4:7" s="5" customFormat="1" ht="12.75">
      <c r="D281" s="38"/>
      <c r="G281" s="123"/>
    </row>
    <row r="282" spans="4:7" s="5" customFormat="1" ht="12.75">
      <c r="D282" s="38"/>
      <c r="G282" s="123"/>
    </row>
    <row r="283" spans="4:7" s="5" customFormat="1" ht="12.75">
      <c r="D283" s="38"/>
      <c r="G283" s="123"/>
    </row>
    <row r="284" spans="4:7" s="5" customFormat="1" ht="12.75">
      <c r="D284" s="38"/>
      <c r="G284" s="123"/>
    </row>
    <row r="285" spans="4:7" s="5" customFormat="1" ht="12.75">
      <c r="D285" s="38"/>
      <c r="G285" s="123"/>
    </row>
    <row r="286" spans="4:7" s="5" customFormat="1" ht="12.75">
      <c r="D286" s="38"/>
      <c r="G286" s="123"/>
    </row>
    <row r="287" spans="4:7" s="5" customFormat="1" ht="12.75">
      <c r="D287" s="38"/>
      <c r="G287" s="123"/>
    </row>
    <row r="288" spans="4:7" s="5" customFormat="1" ht="12.75">
      <c r="D288" s="38"/>
      <c r="G288" s="123"/>
    </row>
    <row r="289" spans="4:7" s="5" customFormat="1" ht="12.75">
      <c r="D289" s="38"/>
      <c r="G289" s="123"/>
    </row>
    <row r="290" spans="4:7" s="5" customFormat="1" ht="12.75">
      <c r="D290" s="38"/>
      <c r="G290" s="123"/>
    </row>
    <row r="291" spans="4:7" s="5" customFormat="1" ht="12.75">
      <c r="D291" s="38"/>
      <c r="G291" s="123"/>
    </row>
    <row r="292" spans="4:7" s="5" customFormat="1" ht="12.75">
      <c r="D292" s="38"/>
      <c r="G292" s="123"/>
    </row>
    <row r="293" spans="4:7" s="5" customFormat="1" ht="12.75">
      <c r="D293" s="38"/>
      <c r="G293" s="123"/>
    </row>
    <row r="294" spans="4:7" s="5" customFormat="1" ht="12.75">
      <c r="D294" s="38"/>
      <c r="G294" s="123"/>
    </row>
    <row r="295" spans="4:7" s="5" customFormat="1" ht="12.75">
      <c r="D295" s="38"/>
      <c r="G295" s="123"/>
    </row>
    <row r="296" spans="4:7" s="5" customFormat="1" ht="12.75">
      <c r="D296" s="38"/>
      <c r="G296" s="123"/>
    </row>
    <row r="297" spans="4:7" s="5" customFormat="1" ht="12.75">
      <c r="D297" s="38"/>
      <c r="G297" s="123"/>
    </row>
    <row r="298" spans="4:7" s="5" customFormat="1" ht="12.75">
      <c r="D298" s="38"/>
      <c r="G298" s="123"/>
    </row>
    <row r="299" spans="4:7" s="5" customFormat="1" ht="12.75">
      <c r="D299" s="38"/>
      <c r="G299" s="123"/>
    </row>
    <row r="300" spans="4:7" s="5" customFormat="1" ht="12.75">
      <c r="D300" s="38"/>
      <c r="G300" s="123"/>
    </row>
    <row r="301" spans="4:7" s="5" customFormat="1" ht="12.75">
      <c r="D301" s="38"/>
      <c r="G301" s="123"/>
    </row>
    <row r="302" spans="4:7" s="5" customFormat="1" ht="12.75">
      <c r="D302" s="38"/>
      <c r="G302" s="123"/>
    </row>
    <row r="303" spans="4:7" s="5" customFormat="1" ht="12.75">
      <c r="D303" s="38"/>
      <c r="G303" s="123"/>
    </row>
    <row r="304" spans="4:7" s="5" customFormat="1" ht="12.75">
      <c r="D304" s="38"/>
      <c r="G304" s="123"/>
    </row>
    <row r="305" spans="4:7" s="5" customFormat="1" ht="12.75">
      <c r="D305" s="38"/>
      <c r="G305" s="123"/>
    </row>
    <row r="306" spans="4:7" s="5" customFormat="1" ht="12.75">
      <c r="D306" s="38"/>
      <c r="G306" s="123"/>
    </row>
    <row r="307" spans="4:7" s="5" customFormat="1" ht="12.75">
      <c r="D307" s="38"/>
      <c r="G307" s="123"/>
    </row>
    <row r="308" spans="4:7" s="5" customFormat="1" ht="12.75">
      <c r="D308" s="38"/>
      <c r="G308" s="123"/>
    </row>
    <row r="309" spans="4:7" s="5" customFormat="1" ht="12.75">
      <c r="D309" s="38"/>
      <c r="G309" s="123"/>
    </row>
    <row r="310" spans="4:7" s="5" customFormat="1" ht="12.75">
      <c r="D310" s="38"/>
      <c r="G310" s="123"/>
    </row>
    <row r="311" spans="4:7" s="5" customFormat="1" ht="12.75">
      <c r="D311" s="38"/>
      <c r="G311" s="123"/>
    </row>
    <row r="312" spans="4:7" s="5" customFormat="1" ht="12.75">
      <c r="D312" s="38"/>
      <c r="G312" s="123"/>
    </row>
    <row r="313" spans="4:7" s="5" customFormat="1" ht="12.75">
      <c r="D313" s="38"/>
      <c r="G313" s="123"/>
    </row>
    <row r="314" spans="4:7" s="5" customFormat="1" ht="12.75">
      <c r="D314" s="38"/>
      <c r="G314" s="123"/>
    </row>
    <row r="315" spans="4:7" s="5" customFormat="1" ht="12.75">
      <c r="D315" s="38"/>
      <c r="G315" s="123"/>
    </row>
    <row r="316" spans="4:7" s="5" customFormat="1" ht="12.75">
      <c r="D316" s="38"/>
      <c r="G316" s="123"/>
    </row>
    <row r="317" spans="4:7" s="5" customFormat="1" ht="12.75">
      <c r="D317" s="38"/>
      <c r="G317" s="123"/>
    </row>
    <row r="318" spans="4:7" s="5" customFormat="1" ht="12.75">
      <c r="D318" s="38"/>
      <c r="G318" s="123"/>
    </row>
    <row r="319" spans="4:7" s="5" customFormat="1" ht="12.75">
      <c r="D319" s="38"/>
      <c r="G319" s="123"/>
    </row>
    <row r="320" spans="4:7" s="5" customFormat="1" ht="12.75">
      <c r="D320" s="38"/>
      <c r="G320" s="123"/>
    </row>
    <row r="321" spans="4:7" s="5" customFormat="1" ht="12.75">
      <c r="D321" s="38"/>
      <c r="G321" s="123"/>
    </row>
    <row r="322" spans="4:7" s="5" customFormat="1" ht="12.75">
      <c r="D322" s="38"/>
      <c r="G322" s="123"/>
    </row>
    <row r="323" spans="4:7" s="5" customFormat="1" ht="12.75">
      <c r="D323" s="38"/>
      <c r="G323" s="123"/>
    </row>
    <row r="324" spans="4:7" s="5" customFormat="1" ht="12.75">
      <c r="D324" s="38"/>
      <c r="G324" s="123"/>
    </row>
    <row r="325" spans="4:7" s="5" customFormat="1" ht="12.75">
      <c r="D325" s="38"/>
      <c r="G325" s="123"/>
    </row>
    <row r="326" spans="4:7" s="5" customFormat="1" ht="12.75">
      <c r="D326" s="38"/>
      <c r="G326" s="123"/>
    </row>
    <row r="327" spans="4:7" s="5" customFormat="1" ht="12.75">
      <c r="D327" s="38"/>
      <c r="G327" s="123"/>
    </row>
    <row r="328" spans="4:7" s="5" customFormat="1" ht="12.75">
      <c r="D328" s="38"/>
      <c r="G328" s="123"/>
    </row>
    <row r="329" spans="4:7" s="5" customFormat="1" ht="12.75">
      <c r="D329" s="38"/>
      <c r="G329" s="123"/>
    </row>
    <row r="330" spans="4:7" s="5" customFormat="1" ht="12.75">
      <c r="D330" s="38"/>
      <c r="G330" s="123"/>
    </row>
    <row r="331" spans="4:7" s="5" customFormat="1" ht="12.75">
      <c r="D331" s="38"/>
      <c r="G331" s="123"/>
    </row>
    <row r="332" spans="4:7" s="5" customFormat="1" ht="12.75">
      <c r="D332" s="38"/>
      <c r="G332" s="123"/>
    </row>
    <row r="333" spans="4:7" s="5" customFormat="1" ht="12.75">
      <c r="D333" s="38"/>
      <c r="G333" s="123"/>
    </row>
    <row r="334" spans="4:7" s="5" customFormat="1" ht="12.75">
      <c r="D334" s="38"/>
      <c r="G334" s="123"/>
    </row>
    <row r="335" spans="4:7" s="5" customFormat="1" ht="12.75">
      <c r="D335" s="38"/>
      <c r="G335" s="123"/>
    </row>
    <row r="336" spans="4:7" s="5" customFormat="1" ht="12.75">
      <c r="D336" s="38"/>
      <c r="G336" s="123"/>
    </row>
    <row r="337" spans="4:7" s="5" customFormat="1" ht="12.75">
      <c r="D337" s="38"/>
      <c r="G337" s="123"/>
    </row>
    <row r="338" spans="4:7" s="5" customFormat="1" ht="12.75">
      <c r="D338" s="38"/>
      <c r="G338" s="123"/>
    </row>
    <row r="339" spans="4:7" s="5" customFormat="1" ht="12.75">
      <c r="D339" s="38"/>
      <c r="G339" s="123"/>
    </row>
    <row r="340" spans="4:7" s="5" customFormat="1" ht="12.75">
      <c r="D340" s="38"/>
      <c r="G340" s="123"/>
    </row>
    <row r="341" spans="4:7" s="5" customFormat="1" ht="12.75">
      <c r="D341" s="38"/>
      <c r="G341" s="123"/>
    </row>
    <row r="342" spans="4:7" s="5" customFormat="1" ht="12.75">
      <c r="D342" s="38"/>
      <c r="G342" s="123"/>
    </row>
    <row r="343" spans="4:7" s="5" customFormat="1" ht="12.75">
      <c r="D343" s="38"/>
      <c r="G343" s="123"/>
    </row>
    <row r="344" spans="4:7" s="5" customFormat="1" ht="12.75">
      <c r="D344" s="38"/>
      <c r="G344" s="123"/>
    </row>
    <row r="345" spans="4:7" s="5" customFormat="1" ht="12.75">
      <c r="D345" s="38"/>
      <c r="G345" s="123"/>
    </row>
    <row r="346" spans="4:7" s="5" customFormat="1" ht="12.75">
      <c r="D346" s="38"/>
      <c r="G346" s="123"/>
    </row>
    <row r="347" spans="4:7" s="5" customFormat="1" ht="12.75">
      <c r="D347" s="38"/>
      <c r="G347" s="123"/>
    </row>
    <row r="348" spans="4:7" s="5" customFormat="1" ht="12.75">
      <c r="D348" s="38"/>
      <c r="G348" s="123"/>
    </row>
    <row r="349" spans="4:7" s="5" customFormat="1" ht="12.75">
      <c r="D349" s="38"/>
      <c r="G349" s="123"/>
    </row>
    <row r="350" spans="4:7" s="5" customFormat="1" ht="12.75">
      <c r="D350" s="38"/>
      <c r="G350" s="123"/>
    </row>
    <row r="351" spans="4:7" s="5" customFormat="1" ht="12.75">
      <c r="D351" s="38"/>
      <c r="G351" s="123"/>
    </row>
    <row r="352" spans="4:7" s="5" customFormat="1" ht="12.75">
      <c r="D352" s="38"/>
      <c r="G352" s="123"/>
    </row>
    <row r="353" spans="4:7" s="5" customFormat="1" ht="12.75">
      <c r="D353" s="38"/>
      <c r="G353" s="123"/>
    </row>
    <row r="354" spans="4:7" s="5" customFormat="1" ht="12.75">
      <c r="D354" s="38"/>
      <c r="G354" s="123"/>
    </row>
    <row r="355" spans="4:7" s="5" customFormat="1" ht="12.75">
      <c r="D355" s="38"/>
      <c r="G355" s="123"/>
    </row>
    <row r="356" spans="4:7" s="5" customFormat="1" ht="12.75">
      <c r="D356" s="38"/>
      <c r="G356" s="123"/>
    </row>
    <row r="357" spans="4:7" s="5" customFormat="1" ht="12.75">
      <c r="D357" s="38"/>
      <c r="G357" s="123"/>
    </row>
    <row r="358" spans="4:7" s="5" customFormat="1" ht="12.75">
      <c r="D358" s="38"/>
      <c r="G358" s="123"/>
    </row>
    <row r="359" spans="4:7" s="5" customFormat="1" ht="12.75">
      <c r="D359" s="38"/>
      <c r="G359" s="123"/>
    </row>
    <row r="360" spans="4:7" s="5" customFormat="1" ht="12.75">
      <c r="D360" s="38"/>
      <c r="G360" s="123"/>
    </row>
    <row r="361" spans="4:7" s="5" customFormat="1" ht="12.75">
      <c r="D361" s="38"/>
      <c r="G361" s="123"/>
    </row>
    <row r="362" spans="4:7" s="5" customFormat="1" ht="12.75">
      <c r="D362" s="38"/>
      <c r="G362" s="123"/>
    </row>
    <row r="363" spans="4:7" s="5" customFormat="1" ht="12.75">
      <c r="D363" s="38"/>
      <c r="G363" s="123"/>
    </row>
    <row r="364" spans="4:7" s="5" customFormat="1" ht="12.75">
      <c r="D364" s="38"/>
      <c r="G364" s="123"/>
    </row>
    <row r="365" spans="4:7" s="5" customFormat="1" ht="12.75">
      <c r="D365" s="38"/>
      <c r="G365" s="123"/>
    </row>
    <row r="366" spans="4:7" s="5" customFormat="1" ht="12.75">
      <c r="D366" s="38"/>
      <c r="G366" s="123"/>
    </row>
    <row r="367" spans="4:7" s="5" customFormat="1" ht="12.75">
      <c r="D367" s="38"/>
      <c r="G367" s="123"/>
    </row>
    <row r="368" spans="4:7" s="5" customFormat="1" ht="12.75">
      <c r="D368" s="38"/>
      <c r="G368" s="123"/>
    </row>
    <row r="369" spans="4:7" s="5" customFormat="1" ht="12.75">
      <c r="D369" s="38"/>
      <c r="G369" s="123"/>
    </row>
    <row r="370" spans="4:7" s="5" customFormat="1" ht="12.75">
      <c r="D370" s="38"/>
      <c r="G370" s="123"/>
    </row>
    <row r="371" spans="4:7" s="5" customFormat="1" ht="12.75">
      <c r="D371" s="38"/>
      <c r="G371" s="123"/>
    </row>
    <row r="372" spans="4:7" s="5" customFormat="1" ht="12.75">
      <c r="D372" s="38"/>
      <c r="G372" s="123"/>
    </row>
    <row r="373" spans="4:7" s="5" customFormat="1" ht="12.75">
      <c r="D373" s="38"/>
      <c r="G373" s="123"/>
    </row>
    <row r="374" spans="4:7" s="5" customFormat="1" ht="12.75">
      <c r="D374" s="38"/>
      <c r="G374" s="123"/>
    </row>
    <row r="375" spans="4:7" s="5" customFormat="1" ht="12.75">
      <c r="D375" s="38"/>
      <c r="G375" s="123"/>
    </row>
    <row r="376" spans="4:7" s="5" customFormat="1" ht="12.75">
      <c r="D376" s="38"/>
      <c r="G376" s="123"/>
    </row>
    <row r="377" spans="4:7" s="5" customFormat="1" ht="12.75">
      <c r="D377" s="38"/>
      <c r="G377" s="123"/>
    </row>
    <row r="378" spans="4:7" s="5" customFormat="1" ht="12.75">
      <c r="D378" s="38"/>
      <c r="G378" s="123"/>
    </row>
    <row r="379" spans="4:7" s="5" customFormat="1" ht="12.75">
      <c r="D379" s="38"/>
      <c r="G379" s="123"/>
    </row>
    <row r="380" spans="4:7" s="5" customFormat="1" ht="12.75">
      <c r="D380" s="38"/>
      <c r="G380" s="123"/>
    </row>
    <row r="381" spans="4:7" s="5" customFormat="1" ht="12.75">
      <c r="D381" s="38"/>
      <c r="G381" s="123"/>
    </row>
    <row r="382" spans="4:7" s="5" customFormat="1" ht="12.75">
      <c r="D382" s="38"/>
      <c r="G382" s="123"/>
    </row>
    <row r="383" spans="4:7" s="5" customFormat="1" ht="12.75">
      <c r="D383" s="38"/>
      <c r="G383" s="123"/>
    </row>
    <row r="384" spans="4:7" s="5" customFormat="1" ht="12.75">
      <c r="D384" s="38"/>
      <c r="G384" s="123"/>
    </row>
    <row r="385" spans="4:7" s="5" customFormat="1" ht="12.75">
      <c r="D385" s="38"/>
      <c r="G385" s="123"/>
    </row>
    <row r="386" spans="4:7" s="5" customFormat="1" ht="12.75">
      <c r="D386" s="38"/>
      <c r="G386" s="123"/>
    </row>
    <row r="387" spans="4:7" s="5" customFormat="1" ht="12.75">
      <c r="D387" s="38"/>
      <c r="G387" s="123"/>
    </row>
    <row r="388" spans="4:7" s="5" customFormat="1" ht="12.75">
      <c r="D388" s="38"/>
      <c r="G388" s="123"/>
    </row>
    <row r="389" spans="4:7" s="5" customFormat="1" ht="12.75">
      <c r="D389" s="38"/>
      <c r="G389" s="123"/>
    </row>
    <row r="390" spans="4:7" s="5" customFormat="1" ht="12.75">
      <c r="D390" s="38"/>
      <c r="G390" s="123"/>
    </row>
    <row r="391" spans="4:7" s="5" customFormat="1" ht="12.75">
      <c r="D391" s="38"/>
      <c r="G391" s="123"/>
    </row>
    <row r="392" spans="4:7" s="5" customFormat="1" ht="12.75">
      <c r="D392" s="38"/>
      <c r="G392" s="123"/>
    </row>
    <row r="393" spans="4:7" s="5" customFormat="1" ht="12.75">
      <c r="D393" s="38"/>
      <c r="G393" s="123"/>
    </row>
    <row r="394" spans="4:7" s="5" customFormat="1" ht="12.75">
      <c r="D394" s="38"/>
      <c r="G394" s="123"/>
    </row>
    <row r="395" spans="4:7" s="5" customFormat="1" ht="12.75">
      <c r="D395" s="38"/>
      <c r="G395" s="123"/>
    </row>
    <row r="396" spans="4:7" s="5" customFormat="1" ht="12.75">
      <c r="D396" s="38"/>
      <c r="G396" s="123"/>
    </row>
    <row r="397" spans="4:7" s="5" customFormat="1" ht="12.75">
      <c r="D397" s="38"/>
      <c r="G397" s="123"/>
    </row>
    <row r="398" spans="4:7" s="5" customFormat="1" ht="12.75">
      <c r="D398" s="38"/>
      <c r="G398" s="123"/>
    </row>
    <row r="399" spans="4:7" s="5" customFormat="1" ht="12.75">
      <c r="D399" s="38"/>
      <c r="G399" s="123"/>
    </row>
    <row r="400" spans="4:7" s="5" customFormat="1" ht="12.75">
      <c r="D400" s="38"/>
      <c r="G400" s="123"/>
    </row>
    <row r="401" spans="4:7" s="5" customFormat="1" ht="12.75">
      <c r="D401" s="38"/>
      <c r="G401" s="123"/>
    </row>
    <row r="402" spans="4:7" s="5" customFormat="1" ht="12.75">
      <c r="D402" s="38"/>
      <c r="G402" s="123"/>
    </row>
    <row r="403" spans="4:7" s="5" customFormat="1" ht="12.75">
      <c r="D403" s="38"/>
      <c r="G403" s="123"/>
    </row>
    <row r="404" spans="4:7" s="5" customFormat="1" ht="12.75">
      <c r="D404" s="38"/>
      <c r="G404" s="123"/>
    </row>
    <row r="405" spans="4:7" s="5" customFormat="1" ht="12.75">
      <c r="D405" s="38"/>
      <c r="G405" s="123"/>
    </row>
    <row r="406" spans="4:7" s="5" customFormat="1" ht="12.75">
      <c r="D406" s="38"/>
      <c r="G406" s="123"/>
    </row>
    <row r="407" spans="4:7" s="5" customFormat="1" ht="12.75">
      <c r="D407" s="38"/>
      <c r="G407" s="123"/>
    </row>
    <row r="408" spans="4:7" s="5" customFormat="1" ht="12.75">
      <c r="D408" s="38"/>
      <c r="G408" s="123"/>
    </row>
    <row r="409" spans="4:7" s="5" customFormat="1" ht="12.75">
      <c r="D409" s="38"/>
      <c r="G409" s="123"/>
    </row>
    <row r="410" spans="4:7" s="5" customFormat="1" ht="12.75">
      <c r="D410" s="38"/>
      <c r="G410" s="123"/>
    </row>
    <row r="411" spans="4:7" s="5" customFormat="1" ht="12.75">
      <c r="D411" s="38"/>
      <c r="G411" s="123"/>
    </row>
    <row r="412" spans="4:7" s="5" customFormat="1" ht="12.75">
      <c r="D412" s="38"/>
      <c r="G412" s="123"/>
    </row>
    <row r="413" spans="4:7" s="5" customFormat="1" ht="12.75">
      <c r="D413" s="38"/>
      <c r="G413" s="123"/>
    </row>
    <row r="414" spans="4:7" s="5" customFormat="1" ht="12.75">
      <c r="D414" s="38"/>
      <c r="G414" s="123"/>
    </row>
    <row r="415" spans="4:7" s="5" customFormat="1" ht="12.75">
      <c r="D415" s="38"/>
      <c r="G415" s="123"/>
    </row>
    <row r="416" spans="4:7" s="5" customFormat="1" ht="12.75">
      <c r="D416" s="38"/>
      <c r="G416" s="123"/>
    </row>
  </sheetData>
  <sheetProtection/>
  <mergeCells count="3">
    <mergeCell ref="A177:E177"/>
    <mergeCell ref="A1:H1"/>
    <mergeCell ref="A2:H2"/>
  </mergeCells>
  <printOptions horizontalCentered="1"/>
  <pageMargins left="0.2362204724409449" right="0.2362204724409449" top="0.6299212598425197" bottom="0.4330708661417323" header="0.5118110236220472" footer="0.5118110236220472"/>
  <pageSetup firstPageNumber="2" useFirstPageNumber="1" horizontalDpi="300" verticalDpi="300" orientation="portrait" paperSize="9" scale="90" r:id="rId1"/>
  <headerFooter alignWithMargins="0">
    <oddFooter>&amp;R&amp;P</oddFooter>
  </headerFooter>
  <rowBreaks count="2" manualBreakCount="2">
    <brk id="111" max="9" man="1"/>
    <brk id="17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11"/>
  <sheetViews>
    <sheetView zoomScalePageLayoutView="0" workbookViewId="0" topLeftCell="A1">
      <selection activeCell="K36" sqref="K36"/>
    </sheetView>
  </sheetViews>
  <sheetFormatPr defaultColWidth="11.421875" defaultRowHeight="12.75"/>
  <cols>
    <col min="1" max="2" width="4.28125" style="83" customWidth="1"/>
    <col min="3" max="3" width="5.57421875" style="83" customWidth="1"/>
    <col min="4" max="4" width="5.28125" style="97" customWidth="1"/>
    <col min="5" max="5" width="46.140625" style="0" customWidth="1"/>
    <col min="6" max="6" width="12.28125" style="0" bestFit="1" customWidth="1"/>
    <col min="7" max="7" width="11.421875" style="122" bestFit="1" customWidth="1"/>
    <col min="8" max="8" width="12.28125" style="0" customWidth="1"/>
  </cols>
  <sheetData>
    <row r="1" spans="1:8" s="5" customFormat="1" ht="28.5" customHeight="1">
      <c r="A1" s="173" t="s">
        <v>131</v>
      </c>
      <c r="B1" s="174"/>
      <c r="C1" s="174"/>
      <c r="D1" s="174"/>
      <c r="E1" s="174"/>
      <c r="F1" s="174"/>
      <c r="G1" s="175"/>
      <c r="H1" s="175"/>
    </row>
    <row r="2" spans="1:8" s="5" customFormat="1" ht="28.5" customHeight="1">
      <c r="A2" s="32" t="s">
        <v>6</v>
      </c>
      <c r="B2" s="32" t="s">
        <v>5</v>
      </c>
      <c r="C2" s="32" t="s">
        <v>4</v>
      </c>
      <c r="D2" s="32" t="s">
        <v>7</v>
      </c>
      <c r="E2" s="61" t="s">
        <v>83</v>
      </c>
      <c r="F2" s="129" t="s">
        <v>137</v>
      </c>
      <c r="G2" s="130" t="s">
        <v>129</v>
      </c>
      <c r="H2" s="129" t="s">
        <v>138</v>
      </c>
    </row>
    <row r="3" spans="1:8" s="5" customFormat="1" ht="24" customHeight="1">
      <c r="A3" s="116">
        <v>3</v>
      </c>
      <c r="B3" s="83"/>
      <c r="C3" s="83"/>
      <c r="D3" s="84"/>
      <c r="E3" s="117" t="s">
        <v>51</v>
      </c>
      <c r="F3" s="3">
        <f>F4+F14+F41+F48+F54+F58</f>
        <v>904758569</v>
      </c>
      <c r="G3" s="3">
        <f>G4+G14+G41+G48+G54+G58</f>
        <v>-6051000</v>
      </c>
      <c r="H3" s="73">
        <f aca="true" t="shared" si="0" ref="H3:H69">F3+G3</f>
        <v>898707569</v>
      </c>
    </row>
    <row r="4" spans="1:8" s="5" customFormat="1" ht="13.5" customHeight="1">
      <c r="A4" s="82"/>
      <c r="B4" s="85">
        <v>31</v>
      </c>
      <c r="C4" s="85"/>
      <c r="D4" s="86"/>
      <c r="E4" s="62" t="s">
        <v>52</v>
      </c>
      <c r="F4" s="3">
        <f>F5+F8+F10</f>
        <v>22821000</v>
      </c>
      <c r="G4" s="3">
        <f>G5+G8+G10</f>
        <v>-1430000</v>
      </c>
      <c r="H4" s="73">
        <f t="shared" si="0"/>
        <v>21391000</v>
      </c>
    </row>
    <row r="5" spans="1:8" s="5" customFormat="1" ht="12.75">
      <c r="A5" s="82"/>
      <c r="B5" s="85"/>
      <c r="C5" s="85">
        <v>311</v>
      </c>
      <c r="D5" s="86"/>
      <c r="E5" s="62" t="s">
        <v>53</v>
      </c>
      <c r="F5" s="3">
        <f>SUM(F6:F7)</f>
        <v>18270000</v>
      </c>
      <c r="G5" s="3">
        <f>SUM(G6:G7)</f>
        <v>-1000000</v>
      </c>
      <c r="H5" s="73">
        <f t="shared" si="0"/>
        <v>17270000</v>
      </c>
    </row>
    <row r="6" spans="1:8" s="5" customFormat="1" ht="12.75">
      <c r="A6" s="82"/>
      <c r="B6" s="83"/>
      <c r="C6" s="83"/>
      <c r="D6" s="87">
        <v>3111</v>
      </c>
      <c r="E6" s="64" t="s">
        <v>54</v>
      </c>
      <c r="F6" s="71">
        <v>18020000</v>
      </c>
      <c r="G6" s="6">
        <f>'posebni dio'!D8</f>
        <v>-1000000</v>
      </c>
      <c r="H6" s="6">
        <f t="shared" si="0"/>
        <v>17020000</v>
      </c>
    </row>
    <row r="7" spans="1:8" s="5" customFormat="1" ht="12.75">
      <c r="A7" s="82"/>
      <c r="B7" s="83"/>
      <c r="C7" s="83"/>
      <c r="D7" s="87">
        <v>3113</v>
      </c>
      <c r="E7" s="64" t="s">
        <v>55</v>
      </c>
      <c r="F7" s="71">
        <v>250000</v>
      </c>
      <c r="G7" s="6">
        <v>0</v>
      </c>
      <c r="H7" s="6">
        <f t="shared" si="0"/>
        <v>250000</v>
      </c>
    </row>
    <row r="8" spans="1:8" s="5" customFormat="1" ht="12.75">
      <c r="A8" s="82"/>
      <c r="B8" s="83"/>
      <c r="C8" s="85">
        <v>312</v>
      </c>
      <c r="D8" s="84"/>
      <c r="E8" s="41" t="s">
        <v>56</v>
      </c>
      <c r="F8" s="3">
        <f>F9</f>
        <v>1000000</v>
      </c>
      <c r="G8" s="3">
        <f>G9</f>
        <v>0</v>
      </c>
      <c r="H8" s="73">
        <f t="shared" si="0"/>
        <v>1000000</v>
      </c>
    </row>
    <row r="9" spans="1:8" s="5" customFormat="1" ht="12.75">
      <c r="A9" s="82"/>
      <c r="B9" s="83"/>
      <c r="C9" s="83"/>
      <c r="D9" s="87">
        <v>3121</v>
      </c>
      <c r="E9" s="64" t="s">
        <v>56</v>
      </c>
      <c r="F9" s="71">
        <v>1000000</v>
      </c>
      <c r="G9" s="6">
        <v>0</v>
      </c>
      <c r="H9" s="6">
        <f t="shared" si="0"/>
        <v>1000000</v>
      </c>
    </row>
    <row r="10" spans="1:8" s="5" customFormat="1" ht="12.75">
      <c r="A10" s="82"/>
      <c r="B10" s="83"/>
      <c r="C10" s="85">
        <v>313</v>
      </c>
      <c r="D10" s="84"/>
      <c r="E10" s="41" t="s">
        <v>57</v>
      </c>
      <c r="F10" s="73">
        <f>F11+F12</f>
        <v>3551000</v>
      </c>
      <c r="G10" s="73">
        <f>G11+G12</f>
        <v>-430000</v>
      </c>
      <c r="H10" s="73">
        <f t="shared" si="0"/>
        <v>3121000</v>
      </c>
    </row>
    <row r="11" spans="1:8" s="5" customFormat="1" ht="12.75">
      <c r="A11" s="82"/>
      <c r="B11" s="83"/>
      <c r="C11" s="83"/>
      <c r="D11" s="87">
        <v>3132</v>
      </c>
      <c r="E11" s="64" t="s">
        <v>58</v>
      </c>
      <c r="F11" s="71">
        <v>3180000</v>
      </c>
      <c r="G11" s="6">
        <f>'posebni dio'!D11</f>
        <v>-380000</v>
      </c>
      <c r="H11" s="6">
        <f t="shared" si="0"/>
        <v>2800000</v>
      </c>
    </row>
    <row r="12" spans="1:8" s="5" customFormat="1" ht="12.75">
      <c r="A12" s="82"/>
      <c r="B12" s="83"/>
      <c r="C12" s="83"/>
      <c r="D12" s="87">
        <v>3133</v>
      </c>
      <c r="E12" s="64" t="s">
        <v>59</v>
      </c>
      <c r="F12" s="71">
        <v>371000</v>
      </c>
      <c r="G12" s="6">
        <f>'posebni dio'!D12</f>
        <v>-50000</v>
      </c>
      <c r="H12" s="6">
        <f t="shared" si="0"/>
        <v>321000</v>
      </c>
    </row>
    <row r="13" spans="1:8" s="5" customFormat="1" ht="12.75">
      <c r="A13" s="82"/>
      <c r="B13" s="83"/>
      <c r="C13" s="83"/>
      <c r="D13" s="87"/>
      <c r="E13" s="64"/>
      <c r="F13" s="3"/>
      <c r="G13" s="6"/>
      <c r="H13" s="6"/>
    </row>
    <row r="14" spans="1:8" s="5" customFormat="1" ht="13.5" customHeight="1">
      <c r="A14" s="82"/>
      <c r="B14" s="82">
        <v>32</v>
      </c>
      <c r="C14" s="83"/>
      <c r="D14" s="84"/>
      <c r="E14" s="22" t="s">
        <v>8</v>
      </c>
      <c r="F14" s="3">
        <f>F15+F19+F24+F34</f>
        <v>663154569</v>
      </c>
      <c r="G14" s="3">
        <f>G15+G19+G24+G34</f>
        <v>-13304000</v>
      </c>
      <c r="H14" s="73">
        <f t="shared" si="0"/>
        <v>649850569</v>
      </c>
    </row>
    <row r="15" spans="1:8" s="5" customFormat="1" ht="12.75">
      <c r="A15" s="82"/>
      <c r="B15" s="83"/>
      <c r="C15" s="82">
        <v>321</v>
      </c>
      <c r="D15" s="84"/>
      <c r="E15" s="22" t="s">
        <v>12</v>
      </c>
      <c r="F15" s="3">
        <f>F16+F17+F18</f>
        <v>1650000</v>
      </c>
      <c r="G15" s="3">
        <f>G16+G17+G18</f>
        <v>0</v>
      </c>
      <c r="H15" s="73">
        <f t="shared" si="0"/>
        <v>1650000</v>
      </c>
    </row>
    <row r="16" spans="1:8" s="5" customFormat="1" ht="12.75">
      <c r="A16" s="82"/>
      <c r="B16" s="83"/>
      <c r="C16" s="82"/>
      <c r="D16" s="87">
        <v>3211</v>
      </c>
      <c r="E16" s="65" t="s">
        <v>60</v>
      </c>
      <c r="F16" s="71">
        <v>600000</v>
      </c>
      <c r="G16" s="6">
        <v>0</v>
      </c>
      <c r="H16" s="6">
        <f t="shared" si="0"/>
        <v>600000</v>
      </c>
    </row>
    <row r="17" spans="1:8" s="5" customFormat="1" ht="12.75">
      <c r="A17" s="82"/>
      <c r="B17" s="83"/>
      <c r="C17" s="82"/>
      <c r="D17" s="87">
        <v>3212</v>
      </c>
      <c r="E17" s="65" t="s">
        <v>61</v>
      </c>
      <c r="F17" s="71">
        <v>550000</v>
      </c>
      <c r="G17" s="6">
        <v>0</v>
      </c>
      <c r="H17" s="6">
        <f t="shared" si="0"/>
        <v>550000</v>
      </c>
    </row>
    <row r="18" spans="1:8" s="5" customFormat="1" ht="12.75">
      <c r="A18" s="82"/>
      <c r="B18" s="83"/>
      <c r="C18" s="82"/>
      <c r="D18" s="88" t="s">
        <v>10</v>
      </c>
      <c r="E18" s="29" t="s">
        <v>11</v>
      </c>
      <c r="F18" s="6">
        <v>500000</v>
      </c>
      <c r="G18" s="6"/>
      <c r="H18" s="6">
        <f t="shared" si="0"/>
        <v>500000</v>
      </c>
    </row>
    <row r="19" spans="1:11" s="5" customFormat="1" ht="12.75">
      <c r="A19" s="82"/>
      <c r="B19" s="83"/>
      <c r="C19" s="82">
        <v>322</v>
      </c>
      <c r="D19" s="88"/>
      <c r="E19" s="19" t="s">
        <v>62</v>
      </c>
      <c r="F19" s="3">
        <f>SUM(F20:F23)</f>
        <v>2150000</v>
      </c>
      <c r="G19" s="3">
        <f>SUM(G20:G23)</f>
        <v>0</v>
      </c>
      <c r="H19" s="73">
        <f t="shared" si="0"/>
        <v>2150000</v>
      </c>
      <c r="K19" s="6"/>
    </row>
    <row r="20" spans="1:10" s="5" customFormat="1" ht="12.75">
      <c r="A20" s="82"/>
      <c r="B20" s="83"/>
      <c r="C20" s="82"/>
      <c r="D20" s="88">
        <v>3221</v>
      </c>
      <c r="E20" s="64" t="s">
        <v>63</v>
      </c>
      <c r="F20" s="71">
        <v>1200000</v>
      </c>
      <c r="G20" s="6">
        <v>0</v>
      </c>
      <c r="H20" s="6">
        <f t="shared" si="0"/>
        <v>1200000</v>
      </c>
      <c r="J20" s="6"/>
    </row>
    <row r="21" spans="1:8" s="5" customFormat="1" ht="12.75">
      <c r="A21" s="82"/>
      <c r="B21" s="83"/>
      <c r="C21" s="82"/>
      <c r="D21" s="88">
        <v>3223</v>
      </c>
      <c r="E21" s="64" t="s">
        <v>64</v>
      </c>
      <c r="F21" s="71">
        <v>690000</v>
      </c>
      <c r="G21" s="6">
        <v>0</v>
      </c>
      <c r="H21" s="6">
        <f t="shared" si="0"/>
        <v>690000</v>
      </c>
    </row>
    <row r="22" spans="1:8" s="5" customFormat="1" ht="12.75">
      <c r="A22" s="82"/>
      <c r="B22" s="83"/>
      <c r="C22" s="82"/>
      <c r="D22" s="88">
        <v>3224</v>
      </c>
      <c r="E22" s="64" t="s">
        <v>121</v>
      </c>
      <c r="F22" s="71">
        <v>110000</v>
      </c>
      <c r="G22" s="6">
        <v>0</v>
      </c>
      <c r="H22" s="6">
        <f t="shared" si="0"/>
        <v>110000</v>
      </c>
    </row>
    <row r="23" spans="1:8" s="5" customFormat="1" ht="12.75">
      <c r="A23" s="83"/>
      <c r="B23" s="83"/>
      <c r="C23" s="83"/>
      <c r="D23" s="88" t="s">
        <v>13</v>
      </c>
      <c r="E23" s="30" t="s">
        <v>14</v>
      </c>
      <c r="F23" s="27">
        <v>150000</v>
      </c>
      <c r="G23" s="6"/>
      <c r="H23" s="6">
        <f t="shared" si="0"/>
        <v>150000</v>
      </c>
    </row>
    <row r="24" spans="1:8" s="5" customFormat="1" ht="12.75">
      <c r="A24" s="83"/>
      <c r="B24" s="83"/>
      <c r="C24" s="82">
        <v>323</v>
      </c>
      <c r="D24" s="89"/>
      <c r="E24" s="19" t="s">
        <v>15</v>
      </c>
      <c r="F24" s="3">
        <f>SUM(F25:F33)</f>
        <v>15650000</v>
      </c>
      <c r="G24" s="3">
        <f>SUM(G25:G33)</f>
        <v>240500</v>
      </c>
      <c r="H24" s="73">
        <f t="shared" si="0"/>
        <v>15890500</v>
      </c>
    </row>
    <row r="25" spans="1:8" s="5" customFormat="1" ht="12.75">
      <c r="A25" s="83"/>
      <c r="B25" s="83"/>
      <c r="C25" s="82"/>
      <c r="D25" s="90">
        <v>3231</v>
      </c>
      <c r="E25" s="64" t="s">
        <v>65</v>
      </c>
      <c r="F25" s="71">
        <v>1400000</v>
      </c>
      <c r="G25" s="6">
        <v>0</v>
      </c>
      <c r="H25" s="6">
        <f t="shared" si="0"/>
        <v>1400000</v>
      </c>
    </row>
    <row r="26" spans="1:8" s="5" customFormat="1" ht="12.75">
      <c r="A26" s="83"/>
      <c r="B26" s="83"/>
      <c r="C26" s="82"/>
      <c r="D26" s="90">
        <v>3232</v>
      </c>
      <c r="E26" s="30" t="s">
        <v>16</v>
      </c>
      <c r="F26" s="6">
        <v>2300000</v>
      </c>
      <c r="G26" s="6">
        <v>0</v>
      </c>
      <c r="H26" s="6">
        <f t="shared" si="0"/>
        <v>2300000</v>
      </c>
    </row>
    <row r="27" spans="1:8" s="5" customFormat="1" ht="12.75">
      <c r="A27" s="83"/>
      <c r="B27" s="83"/>
      <c r="C27" s="83"/>
      <c r="D27" s="90">
        <v>3233</v>
      </c>
      <c r="E27" s="65" t="s">
        <v>66</v>
      </c>
      <c r="F27" s="6">
        <v>5800000</v>
      </c>
      <c r="G27" s="6">
        <v>0</v>
      </c>
      <c r="H27" s="6">
        <f t="shared" si="0"/>
        <v>5800000</v>
      </c>
    </row>
    <row r="28" spans="1:8" s="5" customFormat="1" ht="12.75">
      <c r="A28" s="83"/>
      <c r="B28" s="83"/>
      <c r="C28" s="83"/>
      <c r="D28" s="90">
        <v>3234</v>
      </c>
      <c r="E28" s="65" t="s">
        <v>67</v>
      </c>
      <c r="F28" s="6">
        <v>1850000</v>
      </c>
      <c r="G28" s="6">
        <v>0</v>
      </c>
      <c r="H28" s="6">
        <f t="shared" si="0"/>
        <v>1850000</v>
      </c>
    </row>
    <row r="29" spans="1:8" s="5" customFormat="1" ht="12.75">
      <c r="A29" s="83"/>
      <c r="B29" s="83"/>
      <c r="C29" s="83"/>
      <c r="D29" s="90">
        <v>3235</v>
      </c>
      <c r="E29" s="65" t="s">
        <v>68</v>
      </c>
      <c r="F29" s="6">
        <v>650000</v>
      </c>
      <c r="G29" s="6">
        <v>240500</v>
      </c>
      <c r="H29" s="6">
        <f t="shared" si="0"/>
        <v>890500</v>
      </c>
    </row>
    <row r="30" spans="1:8" s="5" customFormat="1" ht="12.75">
      <c r="A30" s="83"/>
      <c r="B30" s="83"/>
      <c r="C30" s="83"/>
      <c r="D30" s="90">
        <v>3236</v>
      </c>
      <c r="E30" s="65" t="s">
        <v>69</v>
      </c>
      <c r="F30" s="6">
        <v>700000</v>
      </c>
      <c r="G30" s="6">
        <v>0</v>
      </c>
      <c r="H30" s="6">
        <f t="shared" si="0"/>
        <v>700000</v>
      </c>
    </row>
    <row r="31" spans="1:8" s="5" customFormat="1" ht="12.75">
      <c r="A31" s="83"/>
      <c r="B31" s="83"/>
      <c r="C31" s="83"/>
      <c r="D31" s="90">
        <v>3237</v>
      </c>
      <c r="E31" s="30" t="s">
        <v>17</v>
      </c>
      <c r="F31" s="6">
        <v>1300000</v>
      </c>
      <c r="G31" s="6">
        <v>0</v>
      </c>
      <c r="H31" s="6">
        <f t="shared" si="0"/>
        <v>1300000</v>
      </c>
    </row>
    <row r="32" spans="1:8" s="5" customFormat="1" ht="12.75">
      <c r="A32" s="83"/>
      <c r="B32" s="83"/>
      <c r="C32" s="83"/>
      <c r="D32" s="90">
        <v>3238</v>
      </c>
      <c r="E32" s="30" t="s">
        <v>18</v>
      </c>
      <c r="F32" s="6">
        <v>650000</v>
      </c>
      <c r="G32" s="6">
        <v>0</v>
      </c>
      <c r="H32" s="6">
        <f t="shared" si="0"/>
        <v>650000</v>
      </c>
    </row>
    <row r="33" spans="1:8" s="5" customFormat="1" ht="13.5" customHeight="1">
      <c r="A33" s="83"/>
      <c r="B33" s="83"/>
      <c r="C33" s="83"/>
      <c r="D33" s="90">
        <v>3239</v>
      </c>
      <c r="E33" s="30" t="s">
        <v>70</v>
      </c>
      <c r="F33" s="6">
        <v>1000000</v>
      </c>
      <c r="G33" s="6"/>
      <c r="H33" s="6">
        <f t="shared" si="0"/>
        <v>1000000</v>
      </c>
    </row>
    <row r="34" spans="1:8" s="5" customFormat="1" ht="13.5" customHeight="1">
      <c r="A34" s="83"/>
      <c r="B34" s="83"/>
      <c r="C34" s="85">
        <v>329</v>
      </c>
      <c r="D34" s="90"/>
      <c r="E34" s="62" t="s">
        <v>71</v>
      </c>
      <c r="F34" s="73">
        <f>SUM(F35:F39)</f>
        <v>643704569</v>
      </c>
      <c r="G34" s="73">
        <f>SUM(G35:G39)</f>
        <v>-13544500</v>
      </c>
      <c r="H34" s="73">
        <f t="shared" si="0"/>
        <v>630160069</v>
      </c>
    </row>
    <row r="35" spans="1:8" s="5" customFormat="1" ht="13.5" customHeight="1">
      <c r="A35" s="83"/>
      <c r="B35" s="83"/>
      <c r="C35" s="83"/>
      <c r="D35" s="90">
        <v>3291</v>
      </c>
      <c r="E35" s="68" t="s">
        <v>106</v>
      </c>
      <c r="F35" s="6">
        <v>550000</v>
      </c>
      <c r="G35" s="6">
        <v>0</v>
      </c>
      <c r="H35" s="6">
        <f t="shared" si="0"/>
        <v>550000</v>
      </c>
    </row>
    <row r="36" spans="1:8" s="5" customFormat="1" ht="13.5" customHeight="1">
      <c r="A36" s="83"/>
      <c r="B36" s="83"/>
      <c r="C36" s="83"/>
      <c r="D36" s="90">
        <v>3292</v>
      </c>
      <c r="E36" s="68" t="s">
        <v>72</v>
      </c>
      <c r="F36" s="6">
        <v>600000</v>
      </c>
      <c r="G36" s="6">
        <v>0</v>
      </c>
      <c r="H36" s="6">
        <f t="shared" si="0"/>
        <v>600000</v>
      </c>
    </row>
    <row r="37" spans="1:8" s="5" customFormat="1" ht="13.5" customHeight="1">
      <c r="A37" s="83"/>
      <c r="B37" s="83"/>
      <c r="C37" s="83"/>
      <c r="D37" s="90">
        <v>3293</v>
      </c>
      <c r="E37" s="68" t="s">
        <v>73</v>
      </c>
      <c r="F37" s="6">
        <v>100000</v>
      </c>
      <c r="G37" s="6">
        <f>'posebni dio'!D31</f>
        <v>-38000</v>
      </c>
      <c r="H37" s="160">
        <f t="shared" si="0"/>
        <v>62000</v>
      </c>
    </row>
    <row r="38" spans="1:8" s="5" customFormat="1" ht="13.5" customHeight="1">
      <c r="A38" s="83"/>
      <c r="B38" s="83"/>
      <c r="C38" s="83"/>
      <c r="D38" s="90">
        <v>3294</v>
      </c>
      <c r="E38" s="68" t="s">
        <v>115</v>
      </c>
      <c r="F38" s="6">
        <v>50000</v>
      </c>
      <c r="G38" s="6">
        <v>0</v>
      </c>
      <c r="H38" s="6">
        <f t="shared" si="0"/>
        <v>50000</v>
      </c>
    </row>
    <row r="39" spans="1:8" s="5" customFormat="1" ht="13.5" customHeight="1">
      <c r="A39" s="83"/>
      <c r="B39" s="83"/>
      <c r="C39" s="83"/>
      <c r="D39" s="90">
        <v>3299</v>
      </c>
      <c r="E39" s="64" t="s">
        <v>71</v>
      </c>
      <c r="F39" s="6">
        <v>642404569</v>
      </c>
      <c r="G39" s="6">
        <v>-13506500</v>
      </c>
      <c r="H39" s="160">
        <f t="shared" si="0"/>
        <v>628898069</v>
      </c>
    </row>
    <row r="40" spans="1:8" s="5" customFormat="1" ht="13.5" customHeight="1">
      <c r="A40" s="83"/>
      <c r="B40" s="83"/>
      <c r="C40" s="83"/>
      <c r="D40" s="90"/>
      <c r="E40" s="64"/>
      <c r="F40" s="6"/>
      <c r="G40" s="6"/>
      <c r="H40" s="6"/>
    </row>
    <row r="41" spans="1:8" s="5" customFormat="1" ht="13.5" customHeight="1">
      <c r="A41" s="83"/>
      <c r="B41" s="82">
        <v>34</v>
      </c>
      <c r="C41" s="83"/>
      <c r="D41" s="89"/>
      <c r="E41" s="22" t="s">
        <v>19</v>
      </c>
      <c r="F41" s="3">
        <f>F42</f>
        <v>153000</v>
      </c>
      <c r="G41" s="3">
        <f>G42</f>
        <v>1000</v>
      </c>
      <c r="H41" s="73">
        <f t="shared" si="0"/>
        <v>154000</v>
      </c>
    </row>
    <row r="42" spans="1:8" s="5" customFormat="1" ht="13.5" customHeight="1">
      <c r="A42" s="83"/>
      <c r="B42" s="83"/>
      <c r="C42" s="85">
        <v>343</v>
      </c>
      <c r="D42" s="90"/>
      <c r="E42" s="62" t="s">
        <v>84</v>
      </c>
      <c r="F42" s="73">
        <f>SUM(F43:F46)</f>
        <v>153000</v>
      </c>
      <c r="G42" s="73">
        <f>SUM(G43:G46)</f>
        <v>1000</v>
      </c>
      <c r="H42" s="73">
        <f>SUM(H43:H46)</f>
        <v>154000</v>
      </c>
    </row>
    <row r="43" spans="1:8" s="5" customFormat="1" ht="13.5" customHeight="1">
      <c r="A43" s="83"/>
      <c r="B43" s="83"/>
      <c r="C43" s="83"/>
      <c r="D43" s="91">
        <v>3431</v>
      </c>
      <c r="E43" s="69" t="s">
        <v>85</v>
      </c>
      <c r="F43" s="6">
        <v>150000</v>
      </c>
      <c r="G43" s="6">
        <v>0</v>
      </c>
      <c r="H43" s="6">
        <f t="shared" si="0"/>
        <v>150000</v>
      </c>
    </row>
    <row r="44" spans="1:8" s="5" customFormat="1" ht="13.5" customHeight="1">
      <c r="A44" s="83"/>
      <c r="B44" s="83"/>
      <c r="C44" s="83"/>
      <c r="D44" s="91">
        <v>3432</v>
      </c>
      <c r="E44" s="69" t="s">
        <v>116</v>
      </c>
      <c r="F44" s="6">
        <v>1000</v>
      </c>
      <c r="G44" s="6">
        <v>0</v>
      </c>
      <c r="H44" s="6">
        <f t="shared" si="0"/>
        <v>1000</v>
      </c>
    </row>
    <row r="45" spans="1:8" s="5" customFormat="1" ht="13.5" customHeight="1">
      <c r="A45" s="83"/>
      <c r="B45" s="83"/>
      <c r="C45" s="83"/>
      <c r="D45" s="91">
        <v>3433</v>
      </c>
      <c r="E45" s="69" t="s">
        <v>124</v>
      </c>
      <c r="F45" s="6">
        <v>2000</v>
      </c>
      <c r="G45" s="6">
        <v>0</v>
      </c>
      <c r="H45" s="6">
        <f t="shared" si="0"/>
        <v>2000</v>
      </c>
    </row>
    <row r="46" spans="1:8" s="5" customFormat="1" ht="13.5" customHeight="1">
      <c r="A46" s="83"/>
      <c r="B46" s="83"/>
      <c r="C46" s="83"/>
      <c r="D46" s="91">
        <v>3434</v>
      </c>
      <c r="E46" s="69" t="s">
        <v>144</v>
      </c>
      <c r="F46" s="6">
        <v>0</v>
      </c>
      <c r="G46" s="6">
        <v>1000</v>
      </c>
      <c r="H46" s="6">
        <f t="shared" si="0"/>
        <v>1000</v>
      </c>
    </row>
    <row r="47" spans="1:8" s="5" customFormat="1" ht="13.5" customHeight="1">
      <c r="A47" s="83"/>
      <c r="B47" s="83"/>
      <c r="C47" s="83"/>
      <c r="D47" s="88"/>
      <c r="E47" s="69"/>
      <c r="F47" s="6"/>
      <c r="G47" s="6"/>
      <c r="H47" s="6"/>
    </row>
    <row r="48" spans="1:8" s="5" customFormat="1" ht="13.5" customHeight="1">
      <c r="A48" s="83"/>
      <c r="B48" s="82">
        <v>35</v>
      </c>
      <c r="C48" s="83"/>
      <c r="D48" s="89"/>
      <c r="E48" s="22" t="s">
        <v>20</v>
      </c>
      <c r="F48" s="3">
        <f>F49+F51</f>
        <v>42180000</v>
      </c>
      <c r="G48" s="3">
        <f>G49+G51</f>
        <v>48000000</v>
      </c>
      <c r="H48" s="73">
        <f t="shared" si="0"/>
        <v>90180000</v>
      </c>
    </row>
    <row r="49" spans="1:8" s="5" customFormat="1" ht="13.5" customHeight="1">
      <c r="A49" s="83"/>
      <c r="B49" s="83"/>
      <c r="C49" s="82">
        <v>351</v>
      </c>
      <c r="D49" s="89"/>
      <c r="E49" s="22" t="s">
        <v>0</v>
      </c>
      <c r="F49" s="3">
        <f>F50</f>
        <v>31000000</v>
      </c>
      <c r="G49" s="3">
        <f>G50</f>
        <v>0</v>
      </c>
      <c r="H49" s="73">
        <f t="shared" si="0"/>
        <v>31000000</v>
      </c>
    </row>
    <row r="50" spans="1:8" s="5" customFormat="1" ht="13.5" customHeight="1">
      <c r="A50" s="83"/>
      <c r="B50" s="83"/>
      <c r="C50" s="83"/>
      <c r="D50" s="88" t="s">
        <v>21</v>
      </c>
      <c r="E50" s="29" t="s">
        <v>0</v>
      </c>
      <c r="F50" s="6">
        <v>31000000</v>
      </c>
      <c r="G50" s="6">
        <v>0</v>
      </c>
      <c r="H50" s="6">
        <f t="shared" si="0"/>
        <v>31000000</v>
      </c>
    </row>
    <row r="51" spans="1:8" s="5" customFormat="1" ht="28.5" customHeight="1">
      <c r="A51" s="83"/>
      <c r="B51" s="83"/>
      <c r="C51" s="82">
        <v>352</v>
      </c>
      <c r="D51" s="89"/>
      <c r="E51" s="66" t="s">
        <v>22</v>
      </c>
      <c r="F51" s="3">
        <f>F52</f>
        <v>11180000</v>
      </c>
      <c r="G51" s="3">
        <f>G52</f>
        <v>48000000</v>
      </c>
      <c r="H51" s="3">
        <f>H52</f>
        <v>59180000</v>
      </c>
    </row>
    <row r="52" spans="1:8" s="5" customFormat="1" ht="13.5" customHeight="1">
      <c r="A52" s="83"/>
      <c r="B52" s="83"/>
      <c r="C52" s="83"/>
      <c r="D52" s="87">
        <v>3522</v>
      </c>
      <c r="E52" s="29" t="s">
        <v>3</v>
      </c>
      <c r="F52" s="6">
        <v>11180000</v>
      </c>
      <c r="G52" s="6">
        <v>48000000</v>
      </c>
      <c r="H52" s="71">
        <f t="shared" si="0"/>
        <v>59180000</v>
      </c>
    </row>
    <row r="53" spans="1:8" s="5" customFormat="1" ht="13.5" customHeight="1">
      <c r="A53" s="83"/>
      <c r="B53" s="83"/>
      <c r="C53" s="83"/>
      <c r="D53" s="87"/>
      <c r="E53" s="29"/>
      <c r="F53" s="6"/>
      <c r="G53" s="6"/>
      <c r="H53" s="6"/>
    </row>
    <row r="54" spans="1:8" s="5" customFormat="1" ht="13.5" customHeight="1">
      <c r="A54" s="83"/>
      <c r="B54" s="82">
        <v>36</v>
      </c>
      <c r="C54" s="83"/>
      <c r="D54" s="92"/>
      <c r="E54" s="24" t="s">
        <v>74</v>
      </c>
      <c r="F54" s="3">
        <f>F55</f>
        <v>167750000</v>
      </c>
      <c r="G54" s="3">
        <f>G55</f>
        <v>-46175000</v>
      </c>
      <c r="H54" s="73">
        <f t="shared" si="0"/>
        <v>121575000</v>
      </c>
    </row>
    <row r="55" spans="1:8" s="5" customFormat="1" ht="13.5" customHeight="1">
      <c r="A55" s="83"/>
      <c r="B55" s="83"/>
      <c r="C55" s="82">
        <v>363</v>
      </c>
      <c r="D55" s="92"/>
      <c r="E55" s="41" t="s">
        <v>75</v>
      </c>
      <c r="F55" s="3">
        <f>F56</f>
        <v>167750000</v>
      </c>
      <c r="G55" s="3">
        <f>G56</f>
        <v>-46175000</v>
      </c>
      <c r="H55" s="73">
        <f t="shared" si="0"/>
        <v>121575000</v>
      </c>
    </row>
    <row r="56" spans="1:8" s="5" customFormat="1" ht="13.5" customHeight="1">
      <c r="A56" s="83"/>
      <c r="B56" s="83"/>
      <c r="C56" s="82"/>
      <c r="D56" s="88" t="s">
        <v>23</v>
      </c>
      <c r="E56" s="30" t="s">
        <v>76</v>
      </c>
      <c r="F56" s="6">
        <v>167750000</v>
      </c>
      <c r="G56" s="6">
        <v>-46175000</v>
      </c>
      <c r="H56" s="6">
        <f t="shared" si="0"/>
        <v>121575000</v>
      </c>
    </row>
    <row r="57" spans="1:8" s="5" customFormat="1" ht="13.5" customHeight="1">
      <c r="A57" s="83"/>
      <c r="B57" s="83"/>
      <c r="C57" s="83"/>
      <c r="D57" s="89"/>
      <c r="E57" s="23"/>
      <c r="F57" s="6"/>
      <c r="G57" s="6"/>
      <c r="H57" s="6"/>
    </row>
    <row r="58" spans="1:8" s="5" customFormat="1" ht="13.5" customHeight="1">
      <c r="A58" s="83"/>
      <c r="B58" s="85">
        <v>38</v>
      </c>
      <c r="C58" s="83"/>
      <c r="D58" s="89"/>
      <c r="E58" s="70" t="s">
        <v>77</v>
      </c>
      <c r="F58" s="73">
        <f>F59+F61+F63</f>
        <v>8700000</v>
      </c>
      <c r="G58" s="73">
        <f>G59+G61+G63</f>
        <v>6857000</v>
      </c>
      <c r="H58" s="73">
        <f t="shared" si="0"/>
        <v>15557000</v>
      </c>
    </row>
    <row r="59" spans="1:8" s="5" customFormat="1" ht="13.5" customHeight="1">
      <c r="A59" s="83"/>
      <c r="B59" s="83"/>
      <c r="C59" s="85">
        <v>381</v>
      </c>
      <c r="D59" s="89"/>
      <c r="E59" s="70" t="s">
        <v>50</v>
      </c>
      <c r="F59" s="73">
        <f>F60</f>
        <v>8200000</v>
      </c>
      <c r="G59" s="73">
        <f>G60</f>
        <v>4057000</v>
      </c>
      <c r="H59" s="73">
        <f t="shared" si="0"/>
        <v>12257000</v>
      </c>
    </row>
    <row r="60" spans="1:8" s="5" customFormat="1" ht="13.5" customHeight="1">
      <c r="A60" s="83"/>
      <c r="B60" s="83"/>
      <c r="C60" s="83"/>
      <c r="D60" s="87">
        <v>3811</v>
      </c>
      <c r="E60" s="65" t="s">
        <v>24</v>
      </c>
      <c r="F60" s="6">
        <v>8200000</v>
      </c>
      <c r="G60" s="6">
        <v>4057000</v>
      </c>
      <c r="H60" s="6">
        <f t="shared" si="0"/>
        <v>12257000</v>
      </c>
    </row>
    <row r="61" spans="1:8" s="5" customFormat="1" ht="13.5" customHeight="1">
      <c r="A61" s="83"/>
      <c r="B61" s="83"/>
      <c r="C61" s="85">
        <v>382</v>
      </c>
      <c r="D61" s="87"/>
      <c r="E61" s="70" t="s">
        <v>139</v>
      </c>
      <c r="F61" s="73">
        <f>F62</f>
        <v>500000</v>
      </c>
      <c r="G61" s="73">
        <f>G62</f>
        <v>-200000</v>
      </c>
      <c r="H61" s="73">
        <f t="shared" si="0"/>
        <v>300000</v>
      </c>
    </row>
    <row r="62" spans="1:8" s="5" customFormat="1" ht="13.5" customHeight="1">
      <c r="A62" s="83"/>
      <c r="B62" s="83"/>
      <c r="C62" s="85"/>
      <c r="D62" s="87">
        <v>3822</v>
      </c>
      <c r="E62" s="65" t="s">
        <v>140</v>
      </c>
      <c r="F62" s="6">
        <v>500000</v>
      </c>
      <c r="G62" s="6">
        <v>-200000</v>
      </c>
      <c r="H62" s="71">
        <f t="shared" si="0"/>
        <v>300000</v>
      </c>
    </row>
    <row r="63" spans="1:8" s="5" customFormat="1" ht="13.5" customHeight="1">
      <c r="A63" s="83"/>
      <c r="B63" s="83"/>
      <c r="C63" s="85">
        <v>386</v>
      </c>
      <c r="D63" s="87"/>
      <c r="E63" s="70" t="s">
        <v>148</v>
      </c>
      <c r="F63" s="73">
        <f>F64</f>
        <v>0</v>
      </c>
      <c r="G63" s="73">
        <f>G64</f>
        <v>3000000</v>
      </c>
      <c r="H63" s="73">
        <f>F63+G63</f>
        <v>3000000</v>
      </c>
    </row>
    <row r="64" spans="1:8" s="5" customFormat="1" ht="13.5" customHeight="1">
      <c r="A64" s="83"/>
      <c r="B64" s="83"/>
      <c r="C64" s="85"/>
      <c r="D64" s="87">
        <v>3861</v>
      </c>
      <c r="E64" s="65" t="s">
        <v>149</v>
      </c>
      <c r="F64" s="6">
        <v>0</v>
      </c>
      <c r="G64" s="6">
        <v>3000000</v>
      </c>
      <c r="H64" s="71">
        <f t="shared" si="0"/>
        <v>3000000</v>
      </c>
    </row>
    <row r="65" spans="1:8" s="5" customFormat="1" ht="24" customHeight="1">
      <c r="A65" s="116">
        <v>4</v>
      </c>
      <c r="B65" s="83"/>
      <c r="C65" s="83"/>
      <c r="D65" s="84"/>
      <c r="E65" s="117" t="s">
        <v>78</v>
      </c>
      <c r="F65" s="3">
        <f>F66+F71</f>
        <v>3105800</v>
      </c>
      <c r="G65" s="3">
        <f>G66+G71</f>
        <v>4586000</v>
      </c>
      <c r="H65" s="73">
        <f t="shared" si="0"/>
        <v>7691800</v>
      </c>
    </row>
    <row r="66" spans="1:8" s="5" customFormat="1" ht="13.5" customHeight="1" hidden="1">
      <c r="A66" s="83"/>
      <c r="B66" s="82">
        <v>41</v>
      </c>
      <c r="C66" s="82"/>
      <c r="D66" s="93"/>
      <c r="E66" s="19" t="s">
        <v>25</v>
      </c>
      <c r="F66" s="3">
        <f>F67</f>
        <v>0</v>
      </c>
      <c r="G66" s="3">
        <f>G67</f>
        <v>0</v>
      </c>
      <c r="H66" s="73">
        <f t="shared" si="0"/>
        <v>0</v>
      </c>
    </row>
    <row r="67" spans="1:8" s="5" customFormat="1" ht="13.5" customHeight="1" hidden="1">
      <c r="A67" s="83"/>
      <c r="B67" s="82"/>
      <c r="C67" s="82">
        <v>412</v>
      </c>
      <c r="D67" s="93"/>
      <c r="E67" s="22" t="s">
        <v>79</v>
      </c>
      <c r="F67" s="3">
        <f>SUM(F68:F69)</f>
        <v>0</v>
      </c>
      <c r="G67" s="3">
        <f>SUM(G68:G69)</f>
        <v>0</v>
      </c>
      <c r="H67" s="73">
        <f t="shared" si="0"/>
        <v>0</v>
      </c>
    </row>
    <row r="68" spans="1:8" s="5" customFormat="1" ht="13.5" customHeight="1" hidden="1">
      <c r="A68" s="83"/>
      <c r="B68" s="82"/>
      <c r="C68" s="82"/>
      <c r="D68" s="88" t="s">
        <v>26</v>
      </c>
      <c r="E68" s="29" t="s">
        <v>1</v>
      </c>
      <c r="F68" s="6">
        <v>0</v>
      </c>
      <c r="G68" s="6">
        <v>0</v>
      </c>
      <c r="H68" s="6">
        <f t="shared" si="0"/>
        <v>0</v>
      </c>
    </row>
    <row r="69" spans="1:8" s="5" customFormat="1" ht="13.5" customHeight="1" hidden="1">
      <c r="A69" s="83"/>
      <c r="B69" s="82"/>
      <c r="C69" s="82"/>
      <c r="D69" s="88">
        <v>4124</v>
      </c>
      <c r="E69" s="29" t="s">
        <v>112</v>
      </c>
      <c r="F69" s="6">
        <v>0</v>
      </c>
      <c r="G69" s="6">
        <v>0</v>
      </c>
      <c r="H69" s="6">
        <f t="shared" si="0"/>
        <v>0</v>
      </c>
    </row>
    <row r="70" spans="1:8" s="5" customFormat="1" ht="12.75">
      <c r="A70" s="83"/>
      <c r="B70" s="83"/>
      <c r="C70" s="83"/>
      <c r="D70" s="87"/>
      <c r="E70" s="65"/>
      <c r="F70" s="6"/>
      <c r="G70" s="6"/>
      <c r="H70" s="6"/>
    </row>
    <row r="71" spans="1:8" s="5" customFormat="1" ht="12.75">
      <c r="A71" s="83"/>
      <c r="B71" s="82">
        <v>42</v>
      </c>
      <c r="C71" s="83"/>
      <c r="D71" s="89"/>
      <c r="E71" s="19" t="s">
        <v>27</v>
      </c>
      <c r="F71" s="3">
        <f>F74+F78+F80+F82+F72</f>
        <v>3105800</v>
      </c>
      <c r="G71" s="3">
        <f>G74+G78+G80+G82+G72</f>
        <v>4586000</v>
      </c>
      <c r="H71" s="73">
        <f aca="true" t="shared" si="1" ref="H71:H82">F71+G71</f>
        <v>7691800</v>
      </c>
    </row>
    <row r="72" spans="1:8" s="5" customFormat="1" ht="12.75">
      <c r="A72" s="83"/>
      <c r="B72" s="82"/>
      <c r="C72" s="85">
        <v>421</v>
      </c>
      <c r="D72" s="89"/>
      <c r="E72" s="41" t="s">
        <v>150</v>
      </c>
      <c r="F72" s="3">
        <f>F73</f>
        <v>0</v>
      </c>
      <c r="G72" s="3">
        <f>G73</f>
        <v>3586000</v>
      </c>
      <c r="H72" s="73">
        <f>F72+G72</f>
        <v>3586000</v>
      </c>
    </row>
    <row r="73" spans="1:8" s="5" customFormat="1" ht="12.75">
      <c r="A73" s="83"/>
      <c r="B73" s="82"/>
      <c r="C73" s="83"/>
      <c r="D73" s="87">
        <v>4212</v>
      </c>
      <c r="E73" s="64" t="s">
        <v>143</v>
      </c>
      <c r="F73" s="71">
        <v>0</v>
      </c>
      <c r="G73" s="71">
        <v>3586000</v>
      </c>
      <c r="H73" s="6">
        <f t="shared" si="1"/>
        <v>3586000</v>
      </c>
    </row>
    <row r="74" spans="1:8" s="5" customFormat="1" ht="12.75">
      <c r="A74" s="83"/>
      <c r="B74" s="83"/>
      <c r="C74" s="82">
        <v>422</v>
      </c>
      <c r="D74" s="89"/>
      <c r="E74" s="22" t="s">
        <v>32</v>
      </c>
      <c r="F74" s="3">
        <f>SUM(F75:F77)</f>
        <v>2605800</v>
      </c>
      <c r="G74" s="3">
        <f>SUM(G75:G77)</f>
        <v>684000</v>
      </c>
      <c r="H74" s="73">
        <f t="shared" si="1"/>
        <v>3289800</v>
      </c>
    </row>
    <row r="75" spans="1:8" s="5" customFormat="1" ht="12.75">
      <c r="A75" s="83"/>
      <c r="B75" s="83"/>
      <c r="C75" s="83"/>
      <c r="D75" s="94" t="s">
        <v>28</v>
      </c>
      <c r="E75" s="18" t="s">
        <v>29</v>
      </c>
      <c r="F75" s="6">
        <v>200000</v>
      </c>
      <c r="G75" s="6">
        <v>1000000</v>
      </c>
      <c r="H75" s="6">
        <f t="shared" si="1"/>
        <v>1200000</v>
      </c>
    </row>
    <row r="76" spans="1:8" s="5" customFormat="1" ht="12.75">
      <c r="A76" s="83"/>
      <c r="B76" s="83"/>
      <c r="C76" s="83"/>
      <c r="D76" s="88" t="s">
        <v>30</v>
      </c>
      <c r="E76" s="30" t="s">
        <v>31</v>
      </c>
      <c r="F76" s="6">
        <v>100000</v>
      </c>
      <c r="G76" s="6">
        <v>0</v>
      </c>
      <c r="H76" s="6">
        <f t="shared" si="1"/>
        <v>100000</v>
      </c>
    </row>
    <row r="77" spans="1:8" s="5" customFormat="1" ht="12.75">
      <c r="A77" s="83"/>
      <c r="B77" s="83"/>
      <c r="C77" s="83"/>
      <c r="D77" s="88">
        <v>4224</v>
      </c>
      <c r="E77" s="68" t="s">
        <v>142</v>
      </c>
      <c r="F77" s="6">
        <v>2305800</v>
      </c>
      <c r="G77" s="6">
        <v>-316000</v>
      </c>
      <c r="H77" s="6">
        <f t="shared" si="1"/>
        <v>1989800</v>
      </c>
    </row>
    <row r="78" spans="1:8" s="5" customFormat="1" ht="12.75">
      <c r="A78" s="83"/>
      <c r="B78" s="83"/>
      <c r="C78" s="82">
        <v>423</v>
      </c>
      <c r="D78" s="89"/>
      <c r="E78" s="22" t="s">
        <v>33</v>
      </c>
      <c r="F78" s="3">
        <f>F79</f>
        <v>0</v>
      </c>
      <c r="G78" s="3">
        <f>G79</f>
        <v>316000</v>
      </c>
      <c r="H78" s="73">
        <f t="shared" si="1"/>
        <v>316000</v>
      </c>
    </row>
    <row r="79" spans="1:8" s="5" customFormat="1" ht="12.75">
      <c r="A79" s="83"/>
      <c r="B79" s="83"/>
      <c r="C79" s="83"/>
      <c r="D79" s="95" t="s">
        <v>35</v>
      </c>
      <c r="E79" s="30" t="s">
        <v>34</v>
      </c>
      <c r="F79" s="6">
        <v>0</v>
      </c>
      <c r="G79" s="6">
        <v>316000</v>
      </c>
      <c r="H79" s="6">
        <f t="shared" si="1"/>
        <v>316000</v>
      </c>
    </row>
    <row r="80" spans="1:8" s="5" customFormat="1" ht="12.75" hidden="1">
      <c r="A80" s="83"/>
      <c r="B80" s="83"/>
      <c r="C80" s="85">
        <v>424</v>
      </c>
      <c r="D80" s="95"/>
      <c r="E80" s="62" t="s">
        <v>117</v>
      </c>
      <c r="F80" s="73">
        <f>F81</f>
        <v>0</v>
      </c>
      <c r="G80" s="73">
        <f>G81</f>
        <v>0</v>
      </c>
      <c r="H80" s="73">
        <f t="shared" si="1"/>
        <v>0</v>
      </c>
    </row>
    <row r="81" spans="1:8" s="5" customFormat="1" ht="12.75" hidden="1">
      <c r="A81" s="83"/>
      <c r="B81" s="83"/>
      <c r="C81" s="83"/>
      <c r="D81" s="95">
        <v>4242</v>
      </c>
      <c r="E81" s="68" t="s">
        <v>118</v>
      </c>
      <c r="F81" s="6">
        <v>0</v>
      </c>
      <c r="G81" s="6">
        <v>0</v>
      </c>
      <c r="H81" s="6">
        <f t="shared" si="1"/>
        <v>0</v>
      </c>
    </row>
    <row r="82" spans="1:8" s="5" customFormat="1" ht="12.75">
      <c r="A82" s="83"/>
      <c r="B82" s="83"/>
      <c r="C82" s="82">
        <v>426</v>
      </c>
      <c r="D82" s="92"/>
      <c r="E82" s="44" t="s">
        <v>36</v>
      </c>
      <c r="F82" s="3">
        <f>F83</f>
        <v>500000</v>
      </c>
      <c r="G82" s="3">
        <f>G83</f>
        <v>0</v>
      </c>
      <c r="H82" s="73">
        <f t="shared" si="1"/>
        <v>500000</v>
      </c>
    </row>
    <row r="83" spans="1:8" s="5" customFormat="1" ht="12.75">
      <c r="A83" s="83"/>
      <c r="B83" s="83"/>
      <c r="C83" s="82"/>
      <c r="D83" s="88" t="s">
        <v>80</v>
      </c>
      <c r="E83" s="29" t="s">
        <v>2</v>
      </c>
      <c r="F83" s="6">
        <v>500000</v>
      </c>
      <c r="G83" s="6">
        <v>0</v>
      </c>
      <c r="H83" s="6">
        <f>F83+G83</f>
        <v>500000</v>
      </c>
    </row>
    <row r="84" spans="1:7" s="5" customFormat="1" ht="11.25" customHeight="1">
      <c r="A84" s="83"/>
      <c r="B84" s="83"/>
      <c r="C84" s="83"/>
      <c r="D84" s="96"/>
      <c r="E84" s="16"/>
      <c r="F84" s="6"/>
      <c r="G84" s="6"/>
    </row>
    <row r="85" spans="1:7" s="5" customFormat="1" ht="12.75">
      <c r="A85" s="83"/>
      <c r="B85" s="83"/>
      <c r="C85" s="82"/>
      <c r="D85" s="88"/>
      <c r="E85" s="30"/>
      <c r="G85" s="6"/>
    </row>
    <row r="86" spans="1:7" s="5" customFormat="1" ht="12.75">
      <c r="A86" s="83"/>
      <c r="B86" s="83"/>
      <c r="C86" s="83"/>
      <c r="D86" s="83"/>
      <c r="F86" s="73"/>
      <c r="G86" s="6"/>
    </row>
    <row r="87" spans="1:7" s="5" customFormat="1" ht="12.75">
      <c r="A87" s="83"/>
      <c r="B87" s="83"/>
      <c r="C87" s="83"/>
      <c r="D87" s="83"/>
      <c r="G87" s="6"/>
    </row>
    <row r="88" spans="1:7" s="5" customFormat="1" ht="12.75">
      <c r="A88" s="83"/>
      <c r="B88" s="83"/>
      <c r="C88" s="83"/>
      <c r="D88" s="83"/>
      <c r="G88" s="6"/>
    </row>
    <row r="89" spans="1:7" s="5" customFormat="1" ht="12.75">
      <c r="A89" s="83"/>
      <c r="B89" s="83"/>
      <c r="C89" s="83"/>
      <c r="D89" s="83"/>
      <c r="G89" s="6"/>
    </row>
    <row r="90" spans="1:7" s="5" customFormat="1" ht="12.75">
      <c r="A90" s="83"/>
      <c r="B90" s="83"/>
      <c r="C90" s="83"/>
      <c r="D90" s="83"/>
      <c r="G90" s="6"/>
    </row>
    <row r="91" spans="1:7" s="5" customFormat="1" ht="12.75">
      <c r="A91" s="83"/>
      <c r="B91" s="83"/>
      <c r="C91" s="83"/>
      <c r="D91" s="83"/>
      <c r="G91" s="6"/>
    </row>
    <row r="92" spans="1:7" s="5" customFormat="1" ht="12.75">
      <c r="A92" s="83"/>
      <c r="B92" s="83"/>
      <c r="C92" s="83"/>
      <c r="D92" s="83"/>
      <c r="G92" s="6"/>
    </row>
    <row r="93" spans="1:7" s="5" customFormat="1" ht="12.75">
      <c r="A93" s="83"/>
      <c r="B93" s="83"/>
      <c r="C93" s="83"/>
      <c r="D93" s="83"/>
      <c r="G93" s="6"/>
    </row>
    <row r="94" spans="1:7" s="5" customFormat="1" ht="12.75">
      <c r="A94" s="83"/>
      <c r="B94" s="83"/>
      <c r="C94" s="83"/>
      <c r="D94" s="83"/>
      <c r="G94" s="6"/>
    </row>
    <row r="95" spans="1:7" s="5" customFormat="1" ht="12.75">
      <c r="A95" s="83"/>
      <c r="B95" s="83"/>
      <c r="C95" s="83"/>
      <c r="D95" s="83"/>
      <c r="G95" s="6"/>
    </row>
    <row r="96" spans="1:7" s="5" customFormat="1" ht="12.75">
      <c r="A96" s="83"/>
      <c r="B96" s="83"/>
      <c r="C96" s="83"/>
      <c r="D96" s="83"/>
      <c r="G96" s="6"/>
    </row>
    <row r="97" spans="1:7" s="5" customFormat="1" ht="12.75">
      <c r="A97" s="83"/>
      <c r="B97" s="83"/>
      <c r="C97" s="83"/>
      <c r="D97" s="83"/>
      <c r="G97" s="6"/>
    </row>
    <row r="98" spans="1:7" s="5" customFormat="1" ht="12.75">
      <c r="A98" s="83"/>
      <c r="B98" s="83"/>
      <c r="C98" s="83"/>
      <c r="D98" s="83"/>
      <c r="G98" s="6"/>
    </row>
    <row r="99" spans="1:7" s="5" customFormat="1" ht="12.75">
      <c r="A99" s="83"/>
      <c r="B99" s="83"/>
      <c r="C99" s="83"/>
      <c r="D99" s="83"/>
      <c r="G99" s="6"/>
    </row>
    <row r="100" spans="1:7" s="5" customFormat="1" ht="12.75">
      <c r="A100" s="83"/>
      <c r="B100" s="83"/>
      <c r="C100" s="83"/>
      <c r="D100" s="83"/>
      <c r="G100" s="6"/>
    </row>
    <row r="101" spans="1:7" s="5" customFormat="1" ht="12.75">
      <c r="A101" s="83"/>
      <c r="B101" s="83"/>
      <c r="C101" s="83"/>
      <c r="D101" s="83"/>
      <c r="G101" s="6"/>
    </row>
    <row r="102" spans="1:7" s="5" customFormat="1" ht="12.75">
      <c r="A102" s="83"/>
      <c r="B102" s="83"/>
      <c r="C102" s="83"/>
      <c r="D102" s="83"/>
      <c r="G102" s="6"/>
    </row>
    <row r="103" spans="1:7" s="5" customFormat="1" ht="12.75">
      <c r="A103" s="83"/>
      <c r="B103" s="83"/>
      <c r="C103" s="83"/>
      <c r="D103" s="83"/>
      <c r="G103" s="6"/>
    </row>
    <row r="104" spans="1:7" s="5" customFormat="1" ht="12.75">
      <c r="A104" s="83"/>
      <c r="B104" s="83"/>
      <c r="C104" s="83"/>
      <c r="D104" s="83"/>
      <c r="G104" s="6"/>
    </row>
    <row r="105" spans="1:7" s="5" customFormat="1" ht="12.75">
      <c r="A105" s="83"/>
      <c r="B105" s="83"/>
      <c r="C105" s="83"/>
      <c r="D105" s="83"/>
      <c r="G105" s="6"/>
    </row>
    <row r="106" spans="1:7" s="5" customFormat="1" ht="12.75">
      <c r="A106" s="83"/>
      <c r="B106" s="83"/>
      <c r="C106" s="83"/>
      <c r="D106" s="83"/>
      <c r="G106" s="6"/>
    </row>
    <row r="107" spans="1:7" s="5" customFormat="1" ht="12.75">
      <c r="A107" s="83"/>
      <c r="B107" s="83"/>
      <c r="C107" s="83"/>
      <c r="D107" s="83"/>
      <c r="G107" s="6"/>
    </row>
    <row r="108" spans="1:7" s="5" customFormat="1" ht="12.75">
      <c r="A108" s="83"/>
      <c r="B108" s="83"/>
      <c r="C108" s="83"/>
      <c r="D108" s="83"/>
      <c r="G108" s="6"/>
    </row>
    <row r="109" spans="1:7" s="5" customFormat="1" ht="12.75">
      <c r="A109" s="83"/>
      <c r="B109" s="83"/>
      <c r="C109" s="83"/>
      <c r="D109" s="83"/>
      <c r="G109" s="6"/>
    </row>
    <row r="110" spans="1:7" s="5" customFormat="1" ht="12.75">
      <c r="A110" s="83"/>
      <c r="B110" s="83"/>
      <c r="C110" s="83"/>
      <c r="D110" s="83"/>
      <c r="G110" s="6"/>
    </row>
    <row r="111" spans="1:7" s="5" customFormat="1" ht="12.75">
      <c r="A111" s="83"/>
      <c r="B111" s="83"/>
      <c r="C111" s="83"/>
      <c r="D111" s="83"/>
      <c r="G111" s="6"/>
    </row>
    <row r="112" spans="1:7" s="5" customFormat="1" ht="12.75">
      <c r="A112" s="83"/>
      <c r="B112" s="83"/>
      <c r="C112" s="83"/>
      <c r="D112" s="83"/>
      <c r="G112" s="6"/>
    </row>
    <row r="113" spans="1:7" s="5" customFormat="1" ht="12.75">
      <c r="A113" s="83"/>
      <c r="B113" s="83"/>
      <c r="C113" s="83"/>
      <c r="D113" s="83"/>
      <c r="G113" s="6"/>
    </row>
    <row r="114" spans="1:7" s="5" customFormat="1" ht="12.75">
      <c r="A114" s="83"/>
      <c r="B114" s="83"/>
      <c r="C114" s="83"/>
      <c r="D114" s="83"/>
      <c r="G114" s="6"/>
    </row>
    <row r="115" spans="1:7" s="5" customFormat="1" ht="12.75">
      <c r="A115" s="83"/>
      <c r="B115" s="83"/>
      <c r="C115" s="83"/>
      <c r="D115" s="83"/>
      <c r="G115" s="6"/>
    </row>
    <row r="116" spans="1:7" s="5" customFormat="1" ht="12.75">
      <c r="A116" s="83"/>
      <c r="B116" s="83"/>
      <c r="C116" s="83"/>
      <c r="D116" s="83"/>
      <c r="G116" s="6"/>
    </row>
    <row r="117" spans="1:7" s="5" customFormat="1" ht="12.75">
      <c r="A117" s="83"/>
      <c r="B117" s="83"/>
      <c r="C117" s="83"/>
      <c r="D117" s="83"/>
      <c r="G117" s="6"/>
    </row>
    <row r="118" spans="1:7" s="5" customFormat="1" ht="12.75">
      <c r="A118" s="83"/>
      <c r="B118" s="83"/>
      <c r="C118" s="83"/>
      <c r="D118" s="83"/>
      <c r="G118" s="6"/>
    </row>
    <row r="119" spans="1:7" s="5" customFormat="1" ht="12.75">
      <c r="A119" s="83"/>
      <c r="B119" s="83"/>
      <c r="C119" s="83"/>
      <c r="D119" s="83"/>
      <c r="G119" s="6"/>
    </row>
    <row r="120" spans="1:7" s="5" customFormat="1" ht="12.75">
      <c r="A120" s="83"/>
      <c r="B120" s="83"/>
      <c r="C120" s="83"/>
      <c r="D120" s="83"/>
      <c r="G120" s="6"/>
    </row>
    <row r="121" spans="1:7" s="5" customFormat="1" ht="12.75">
      <c r="A121" s="83"/>
      <c r="B121" s="83"/>
      <c r="C121" s="83"/>
      <c r="D121" s="83"/>
      <c r="G121" s="6"/>
    </row>
    <row r="122" spans="1:7" s="5" customFormat="1" ht="12.75">
      <c r="A122" s="83"/>
      <c r="B122" s="83"/>
      <c r="C122" s="83"/>
      <c r="D122" s="83"/>
      <c r="G122" s="6"/>
    </row>
    <row r="123" spans="1:7" s="5" customFormat="1" ht="12.75">
      <c r="A123" s="83"/>
      <c r="B123" s="83"/>
      <c r="C123" s="83"/>
      <c r="D123" s="83"/>
      <c r="G123" s="6"/>
    </row>
    <row r="124" spans="1:7" s="5" customFormat="1" ht="12.75">
      <c r="A124" s="83"/>
      <c r="B124" s="83"/>
      <c r="C124" s="83"/>
      <c r="D124" s="83"/>
      <c r="G124" s="6"/>
    </row>
    <row r="125" spans="1:7" s="5" customFormat="1" ht="12.75">
      <c r="A125" s="83"/>
      <c r="B125" s="83"/>
      <c r="C125" s="83"/>
      <c r="D125" s="83"/>
      <c r="G125" s="6"/>
    </row>
    <row r="126" spans="1:7" s="5" customFormat="1" ht="12.75">
      <c r="A126" s="83"/>
      <c r="B126" s="83"/>
      <c r="C126" s="83"/>
      <c r="D126" s="83"/>
      <c r="G126" s="6"/>
    </row>
    <row r="127" spans="1:7" s="5" customFormat="1" ht="12.75">
      <c r="A127" s="83"/>
      <c r="B127" s="83"/>
      <c r="C127" s="83"/>
      <c r="D127" s="83"/>
      <c r="G127" s="6"/>
    </row>
    <row r="128" spans="1:7" s="5" customFormat="1" ht="12.75">
      <c r="A128" s="83"/>
      <c r="B128" s="83"/>
      <c r="C128" s="83"/>
      <c r="D128" s="83"/>
      <c r="G128" s="6"/>
    </row>
    <row r="129" spans="1:7" s="5" customFormat="1" ht="12.75">
      <c r="A129" s="83"/>
      <c r="B129" s="83"/>
      <c r="C129" s="83"/>
      <c r="D129" s="83"/>
      <c r="G129" s="6"/>
    </row>
    <row r="130" spans="1:7" s="5" customFormat="1" ht="12.75">
      <c r="A130" s="83"/>
      <c r="B130" s="83"/>
      <c r="C130" s="83"/>
      <c r="D130" s="83"/>
      <c r="G130" s="6"/>
    </row>
    <row r="131" spans="1:7" s="5" customFormat="1" ht="12.75">
      <c r="A131" s="83"/>
      <c r="B131" s="83"/>
      <c r="C131" s="83"/>
      <c r="D131" s="83"/>
      <c r="G131" s="6"/>
    </row>
    <row r="132" spans="1:7" s="5" customFormat="1" ht="12.75">
      <c r="A132" s="83"/>
      <c r="B132" s="83"/>
      <c r="C132" s="83"/>
      <c r="D132" s="83"/>
      <c r="G132" s="6"/>
    </row>
    <row r="133" spans="1:7" s="5" customFormat="1" ht="12.75">
      <c r="A133" s="83"/>
      <c r="B133" s="83"/>
      <c r="C133" s="83"/>
      <c r="D133" s="83"/>
      <c r="G133" s="6"/>
    </row>
    <row r="134" spans="1:7" s="5" customFormat="1" ht="12.75">
      <c r="A134" s="83"/>
      <c r="B134" s="83"/>
      <c r="C134" s="83"/>
      <c r="D134" s="83"/>
      <c r="G134" s="6"/>
    </row>
    <row r="135" spans="1:7" s="5" customFormat="1" ht="12.75">
      <c r="A135" s="83"/>
      <c r="B135" s="83"/>
      <c r="C135" s="83"/>
      <c r="D135" s="83"/>
      <c r="G135" s="6"/>
    </row>
    <row r="136" spans="1:7" s="5" customFormat="1" ht="12.75">
      <c r="A136" s="83"/>
      <c r="B136" s="83"/>
      <c r="C136" s="83"/>
      <c r="D136" s="83"/>
      <c r="G136" s="6"/>
    </row>
    <row r="137" spans="1:7" s="5" customFormat="1" ht="12.75">
      <c r="A137" s="83"/>
      <c r="B137" s="83"/>
      <c r="C137" s="83"/>
      <c r="D137" s="83"/>
      <c r="G137" s="6"/>
    </row>
    <row r="138" spans="1:7" s="5" customFormat="1" ht="12.75">
      <c r="A138" s="83"/>
      <c r="B138" s="83"/>
      <c r="C138" s="83"/>
      <c r="D138" s="83"/>
      <c r="G138" s="6"/>
    </row>
    <row r="139" spans="1:7" s="5" customFormat="1" ht="12.75">
      <c r="A139" s="83"/>
      <c r="B139" s="83"/>
      <c r="C139" s="83"/>
      <c r="D139" s="83"/>
      <c r="G139" s="6"/>
    </row>
    <row r="140" spans="1:7" s="5" customFormat="1" ht="12.75">
      <c r="A140" s="83"/>
      <c r="B140" s="83"/>
      <c r="C140" s="83"/>
      <c r="D140" s="83"/>
      <c r="G140" s="6"/>
    </row>
    <row r="141" spans="1:7" s="5" customFormat="1" ht="12.75">
      <c r="A141" s="83"/>
      <c r="B141" s="83"/>
      <c r="C141" s="83"/>
      <c r="D141" s="83"/>
      <c r="G141" s="6"/>
    </row>
    <row r="142" spans="1:7" s="5" customFormat="1" ht="12.75">
      <c r="A142" s="83"/>
      <c r="B142" s="83"/>
      <c r="C142" s="83"/>
      <c r="D142" s="83"/>
      <c r="G142" s="6"/>
    </row>
    <row r="143" spans="1:7" s="5" customFormat="1" ht="12.75">
      <c r="A143" s="83"/>
      <c r="B143" s="83"/>
      <c r="C143" s="83"/>
      <c r="D143" s="83"/>
      <c r="G143" s="6"/>
    </row>
    <row r="144" spans="1:7" s="5" customFormat="1" ht="12.75">
      <c r="A144" s="83"/>
      <c r="B144" s="83"/>
      <c r="C144" s="83"/>
      <c r="D144" s="83"/>
      <c r="G144" s="6"/>
    </row>
    <row r="145" spans="1:7" s="5" customFormat="1" ht="12.75">
      <c r="A145" s="83"/>
      <c r="B145" s="83"/>
      <c r="C145" s="83"/>
      <c r="D145" s="83"/>
      <c r="G145" s="6"/>
    </row>
    <row r="146" spans="1:7" s="5" customFormat="1" ht="12.75">
      <c r="A146" s="83"/>
      <c r="B146" s="83"/>
      <c r="C146" s="83"/>
      <c r="D146" s="83"/>
      <c r="G146" s="6"/>
    </row>
    <row r="147" spans="1:7" s="5" customFormat="1" ht="12.75">
      <c r="A147" s="83"/>
      <c r="B147" s="83"/>
      <c r="C147" s="83"/>
      <c r="D147" s="83"/>
      <c r="G147" s="6"/>
    </row>
    <row r="148" spans="1:7" s="5" customFormat="1" ht="12.75">
      <c r="A148" s="83"/>
      <c r="B148" s="83"/>
      <c r="C148" s="83"/>
      <c r="D148" s="83"/>
      <c r="G148" s="6"/>
    </row>
    <row r="149" spans="1:7" s="5" customFormat="1" ht="12.75">
      <c r="A149" s="83"/>
      <c r="B149" s="83"/>
      <c r="C149" s="83"/>
      <c r="D149" s="83"/>
      <c r="G149" s="6"/>
    </row>
    <row r="150" spans="1:7" s="5" customFormat="1" ht="12.75">
      <c r="A150" s="83"/>
      <c r="B150" s="83"/>
      <c r="C150" s="83"/>
      <c r="D150" s="83"/>
      <c r="G150" s="6"/>
    </row>
    <row r="151" spans="1:7" s="5" customFormat="1" ht="12.75">
      <c r="A151" s="83"/>
      <c r="B151" s="83"/>
      <c r="C151" s="83"/>
      <c r="D151" s="83"/>
      <c r="G151" s="6"/>
    </row>
    <row r="152" spans="1:7" s="5" customFormat="1" ht="12.75">
      <c r="A152" s="83"/>
      <c r="B152" s="83"/>
      <c r="C152" s="83"/>
      <c r="D152" s="83"/>
      <c r="G152" s="6"/>
    </row>
    <row r="153" spans="1:7" s="5" customFormat="1" ht="12.75">
      <c r="A153" s="83"/>
      <c r="B153" s="83"/>
      <c r="C153" s="83"/>
      <c r="D153" s="83"/>
      <c r="G153" s="6"/>
    </row>
    <row r="154" spans="1:7" s="5" customFormat="1" ht="12.75">
      <c r="A154" s="83"/>
      <c r="B154" s="83"/>
      <c r="C154" s="83"/>
      <c r="D154" s="83"/>
      <c r="G154" s="6"/>
    </row>
    <row r="155" spans="1:7" s="5" customFormat="1" ht="12.75">
      <c r="A155" s="83"/>
      <c r="B155" s="83"/>
      <c r="C155" s="83"/>
      <c r="D155" s="83"/>
      <c r="G155" s="6"/>
    </row>
    <row r="156" spans="1:7" s="5" customFormat="1" ht="12.75">
      <c r="A156" s="83"/>
      <c r="B156" s="83"/>
      <c r="C156" s="83"/>
      <c r="D156" s="83"/>
      <c r="G156" s="6"/>
    </row>
    <row r="157" spans="1:7" s="5" customFormat="1" ht="12.75">
      <c r="A157" s="83"/>
      <c r="B157" s="83"/>
      <c r="C157" s="83"/>
      <c r="D157" s="83"/>
      <c r="G157" s="6"/>
    </row>
    <row r="158" spans="1:7" s="5" customFormat="1" ht="12.75">
      <c r="A158" s="83"/>
      <c r="B158" s="83"/>
      <c r="C158" s="83"/>
      <c r="D158" s="83"/>
      <c r="G158" s="6"/>
    </row>
    <row r="159" spans="1:7" s="5" customFormat="1" ht="12.75">
      <c r="A159" s="83"/>
      <c r="B159" s="83"/>
      <c r="C159" s="83"/>
      <c r="D159" s="83"/>
      <c r="G159" s="6"/>
    </row>
    <row r="160" spans="1:7" s="5" customFormat="1" ht="12.75">
      <c r="A160" s="83"/>
      <c r="B160" s="83"/>
      <c r="C160" s="83"/>
      <c r="D160" s="83"/>
      <c r="G160" s="6"/>
    </row>
    <row r="161" spans="1:7" s="5" customFormat="1" ht="12.75">
      <c r="A161" s="83"/>
      <c r="B161" s="83"/>
      <c r="C161" s="83"/>
      <c r="D161" s="83"/>
      <c r="G161" s="6"/>
    </row>
    <row r="162" spans="1:7" s="5" customFormat="1" ht="12.75">
      <c r="A162" s="83"/>
      <c r="B162" s="83"/>
      <c r="C162" s="83"/>
      <c r="D162" s="83"/>
      <c r="G162" s="6"/>
    </row>
    <row r="163" spans="1:7" s="5" customFormat="1" ht="12.75">
      <c r="A163" s="83"/>
      <c r="B163" s="83"/>
      <c r="C163" s="83"/>
      <c r="D163" s="83"/>
      <c r="G163" s="6"/>
    </row>
    <row r="164" spans="1:7" s="5" customFormat="1" ht="12.75">
      <c r="A164" s="83"/>
      <c r="B164" s="83"/>
      <c r="C164" s="83"/>
      <c r="D164" s="83"/>
      <c r="G164" s="6"/>
    </row>
    <row r="165" spans="1:7" s="5" customFormat="1" ht="12.75">
      <c r="A165" s="83"/>
      <c r="B165" s="83"/>
      <c r="C165" s="83"/>
      <c r="D165" s="83"/>
      <c r="G165" s="6"/>
    </row>
    <row r="166" spans="1:7" s="5" customFormat="1" ht="12.75">
      <c r="A166" s="83"/>
      <c r="B166" s="83"/>
      <c r="C166" s="83"/>
      <c r="D166" s="83"/>
      <c r="G166" s="6"/>
    </row>
    <row r="167" spans="1:7" s="5" customFormat="1" ht="12.75">
      <c r="A167" s="83"/>
      <c r="B167" s="83"/>
      <c r="C167" s="83"/>
      <c r="D167" s="83"/>
      <c r="G167" s="6"/>
    </row>
    <row r="168" spans="1:7" s="5" customFormat="1" ht="12.75">
      <c r="A168" s="83"/>
      <c r="B168" s="83"/>
      <c r="C168" s="83"/>
      <c r="D168" s="83"/>
      <c r="G168" s="6"/>
    </row>
    <row r="169" spans="1:7" s="5" customFormat="1" ht="12.75">
      <c r="A169" s="83"/>
      <c r="B169" s="83"/>
      <c r="C169" s="83"/>
      <c r="D169" s="83"/>
      <c r="G169" s="6"/>
    </row>
    <row r="170" spans="1:7" s="5" customFormat="1" ht="12.75">
      <c r="A170" s="83"/>
      <c r="B170" s="83"/>
      <c r="C170" s="83"/>
      <c r="D170" s="83"/>
      <c r="G170" s="6"/>
    </row>
    <row r="171" spans="1:7" s="5" customFormat="1" ht="12.75">
      <c r="A171" s="83"/>
      <c r="B171" s="83"/>
      <c r="C171" s="83"/>
      <c r="D171" s="83"/>
      <c r="G171" s="6"/>
    </row>
    <row r="172" spans="1:7" s="5" customFormat="1" ht="12.75">
      <c r="A172" s="83"/>
      <c r="B172" s="83"/>
      <c r="C172" s="83"/>
      <c r="D172" s="83"/>
      <c r="G172" s="6"/>
    </row>
    <row r="173" spans="1:7" s="5" customFormat="1" ht="12.75">
      <c r="A173" s="83"/>
      <c r="B173" s="83"/>
      <c r="C173" s="83"/>
      <c r="D173" s="83"/>
      <c r="G173" s="6"/>
    </row>
    <row r="174" spans="1:7" s="5" customFormat="1" ht="12.75">
      <c r="A174" s="83"/>
      <c r="B174" s="83"/>
      <c r="C174" s="83"/>
      <c r="D174" s="83"/>
      <c r="G174" s="6"/>
    </row>
    <row r="175" spans="1:7" s="5" customFormat="1" ht="12.75">
      <c r="A175" s="83"/>
      <c r="B175" s="83"/>
      <c r="C175" s="83"/>
      <c r="D175" s="83"/>
      <c r="G175" s="6"/>
    </row>
    <row r="176" spans="1:7" s="5" customFormat="1" ht="12.75">
      <c r="A176" s="83"/>
      <c r="B176" s="83"/>
      <c r="C176" s="83"/>
      <c r="D176" s="83"/>
      <c r="G176" s="6"/>
    </row>
    <row r="177" spans="1:7" s="5" customFormat="1" ht="12.75">
      <c r="A177" s="83"/>
      <c r="B177" s="83"/>
      <c r="C177" s="83"/>
      <c r="D177" s="83"/>
      <c r="G177" s="6"/>
    </row>
    <row r="178" spans="1:7" s="5" customFormat="1" ht="12.75">
      <c r="A178" s="83"/>
      <c r="B178" s="83"/>
      <c r="C178" s="83"/>
      <c r="D178" s="83"/>
      <c r="G178" s="6"/>
    </row>
    <row r="179" spans="1:7" s="5" customFormat="1" ht="12.75">
      <c r="A179" s="83"/>
      <c r="B179" s="83"/>
      <c r="C179" s="83"/>
      <c r="D179" s="83"/>
      <c r="G179" s="6"/>
    </row>
    <row r="180" spans="1:7" s="5" customFormat="1" ht="12.75">
      <c r="A180" s="83"/>
      <c r="B180" s="83"/>
      <c r="C180" s="83"/>
      <c r="D180" s="83"/>
      <c r="G180" s="6"/>
    </row>
    <row r="181" spans="1:7" s="5" customFormat="1" ht="12.75">
      <c r="A181" s="83"/>
      <c r="B181" s="83"/>
      <c r="C181" s="83"/>
      <c r="D181" s="83"/>
      <c r="G181" s="6"/>
    </row>
    <row r="182" spans="1:7" s="5" customFormat="1" ht="12.75">
      <c r="A182" s="83"/>
      <c r="B182" s="83"/>
      <c r="C182" s="83"/>
      <c r="D182" s="83"/>
      <c r="G182" s="6"/>
    </row>
    <row r="183" spans="1:7" s="5" customFormat="1" ht="12.75">
      <c r="A183" s="83"/>
      <c r="B183" s="83"/>
      <c r="C183" s="83"/>
      <c r="D183" s="83"/>
      <c r="G183" s="6"/>
    </row>
    <row r="184" spans="1:7" s="5" customFormat="1" ht="12.75">
      <c r="A184" s="83"/>
      <c r="B184" s="83"/>
      <c r="C184" s="83"/>
      <c r="D184" s="83"/>
      <c r="G184" s="6"/>
    </row>
    <row r="185" spans="1:7" s="5" customFormat="1" ht="12.75">
      <c r="A185" s="83"/>
      <c r="B185" s="83"/>
      <c r="C185" s="83"/>
      <c r="D185" s="83"/>
      <c r="G185" s="6"/>
    </row>
    <row r="186" spans="1:7" s="5" customFormat="1" ht="12.75">
      <c r="A186" s="83"/>
      <c r="B186" s="83"/>
      <c r="C186" s="83"/>
      <c r="D186" s="83"/>
      <c r="G186" s="6"/>
    </row>
    <row r="187" spans="1:7" s="5" customFormat="1" ht="12.75">
      <c r="A187" s="83"/>
      <c r="B187" s="83"/>
      <c r="C187" s="83"/>
      <c r="D187" s="83"/>
      <c r="G187" s="6"/>
    </row>
    <row r="188" spans="1:7" s="5" customFormat="1" ht="12.75">
      <c r="A188" s="83"/>
      <c r="B188" s="83"/>
      <c r="C188" s="83"/>
      <c r="D188" s="83"/>
      <c r="G188" s="6"/>
    </row>
    <row r="189" spans="1:7" s="5" customFormat="1" ht="12.75">
      <c r="A189" s="83"/>
      <c r="B189" s="83"/>
      <c r="C189" s="83"/>
      <c r="D189" s="83"/>
      <c r="G189" s="6"/>
    </row>
    <row r="190" spans="1:7" s="5" customFormat="1" ht="12.75">
      <c r="A190" s="83"/>
      <c r="B190" s="83"/>
      <c r="C190" s="83"/>
      <c r="D190" s="83"/>
      <c r="G190" s="6"/>
    </row>
    <row r="191" spans="1:7" s="5" customFormat="1" ht="12.75">
      <c r="A191" s="83"/>
      <c r="B191" s="83"/>
      <c r="C191" s="83"/>
      <c r="D191" s="83"/>
      <c r="G191" s="6"/>
    </row>
    <row r="192" spans="1:7" s="5" customFormat="1" ht="12.75">
      <c r="A192" s="83"/>
      <c r="B192" s="83"/>
      <c r="C192" s="83"/>
      <c r="D192" s="83"/>
      <c r="G192" s="6"/>
    </row>
    <row r="193" spans="1:7" s="5" customFormat="1" ht="12.75">
      <c r="A193" s="83"/>
      <c r="B193" s="83"/>
      <c r="C193" s="83"/>
      <c r="D193" s="83"/>
      <c r="G193" s="6"/>
    </row>
    <row r="194" spans="1:7" s="5" customFormat="1" ht="12.75">
      <c r="A194" s="83"/>
      <c r="B194" s="83"/>
      <c r="C194" s="83"/>
      <c r="D194" s="83"/>
      <c r="G194" s="6"/>
    </row>
    <row r="195" spans="1:7" s="5" customFormat="1" ht="12.75">
      <c r="A195" s="83"/>
      <c r="B195" s="83"/>
      <c r="C195" s="83"/>
      <c r="D195" s="83"/>
      <c r="G195" s="6"/>
    </row>
    <row r="196" spans="1:7" s="5" customFormat="1" ht="12.75">
      <c r="A196" s="83"/>
      <c r="B196" s="83"/>
      <c r="C196" s="83"/>
      <c r="D196" s="83"/>
      <c r="G196" s="6"/>
    </row>
    <row r="197" spans="1:7" s="5" customFormat="1" ht="12.75">
      <c r="A197" s="83"/>
      <c r="B197" s="83"/>
      <c r="C197" s="83"/>
      <c r="D197" s="83"/>
      <c r="G197" s="6"/>
    </row>
    <row r="198" spans="1:7" s="5" customFormat="1" ht="12.75">
      <c r="A198" s="83"/>
      <c r="B198" s="83"/>
      <c r="C198" s="83"/>
      <c r="D198" s="83"/>
      <c r="G198" s="6"/>
    </row>
    <row r="199" spans="1:7" s="5" customFormat="1" ht="12.75">
      <c r="A199" s="83"/>
      <c r="B199" s="83"/>
      <c r="C199" s="83"/>
      <c r="D199" s="83"/>
      <c r="G199" s="6"/>
    </row>
    <row r="200" spans="1:7" s="5" customFormat="1" ht="12.75">
      <c r="A200" s="83"/>
      <c r="B200" s="83"/>
      <c r="C200" s="83"/>
      <c r="D200" s="83"/>
      <c r="G200" s="6"/>
    </row>
    <row r="201" spans="1:7" s="5" customFormat="1" ht="12.75">
      <c r="A201" s="83"/>
      <c r="B201" s="83"/>
      <c r="C201" s="83"/>
      <c r="D201" s="83"/>
      <c r="G201" s="6"/>
    </row>
    <row r="202" spans="1:7" s="5" customFormat="1" ht="12.75">
      <c r="A202" s="83"/>
      <c r="B202" s="83"/>
      <c r="C202" s="83"/>
      <c r="D202" s="83"/>
      <c r="G202" s="6"/>
    </row>
    <row r="203" spans="1:7" s="5" customFormat="1" ht="12.75">
      <c r="A203" s="83"/>
      <c r="B203" s="83"/>
      <c r="C203" s="83"/>
      <c r="D203" s="83"/>
      <c r="G203" s="6"/>
    </row>
    <row r="204" spans="1:7" s="5" customFormat="1" ht="12.75">
      <c r="A204" s="83"/>
      <c r="B204" s="83"/>
      <c r="C204" s="83"/>
      <c r="D204" s="83"/>
      <c r="G204" s="6"/>
    </row>
    <row r="205" spans="1:7" s="5" customFormat="1" ht="12.75">
      <c r="A205" s="83"/>
      <c r="B205" s="83"/>
      <c r="C205" s="83"/>
      <c r="D205" s="83"/>
      <c r="G205" s="6"/>
    </row>
    <row r="206" spans="1:7" s="5" customFormat="1" ht="12.75">
      <c r="A206" s="83"/>
      <c r="B206" s="83"/>
      <c r="C206" s="83"/>
      <c r="D206" s="83"/>
      <c r="G206" s="6"/>
    </row>
    <row r="207" spans="1:7" s="5" customFormat="1" ht="12.75">
      <c r="A207" s="83"/>
      <c r="B207" s="83"/>
      <c r="C207" s="83"/>
      <c r="D207" s="83"/>
      <c r="G207" s="6"/>
    </row>
    <row r="208" spans="1:7" s="5" customFormat="1" ht="12.75">
      <c r="A208" s="83"/>
      <c r="B208" s="83"/>
      <c r="C208" s="83"/>
      <c r="D208" s="83"/>
      <c r="G208" s="6"/>
    </row>
    <row r="209" spans="1:7" s="5" customFormat="1" ht="12.75">
      <c r="A209" s="83"/>
      <c r="B209" s="83"/>
      <c r="C209" s="83"/>
      <c r="D209" s="83"/>
      <c r="G209" s="6"/>
    </row>
    <row r="210" spans="1:7" s="5" customFormat="1" ht="12.75">
      <c r="A210" s="83"/>
      <c r="B210" s="83"/>
      <c r="C210" s="83"/>
      <c r="D210" s="83"/>
      <c r="G210" s="6"/>
    </row>
    <row r="211" spans="1:7" s="5" customFormat="1" ht="12.75">
      <c r="A211" s="83"/>
      <c r="B211" s="83"/>
      <c r="C211" s="83"/>
      <c r="D211" s="83"/>
      <c r="G211" s="6"/>
    </row>
    <row r="212" spans="1:7" s="5" customFormat="1" ht="12.75">
      <c r="A212" s="83"/>
      <c r="B212" s="83"/>
      <c r="C212" s="83"/>
      <c r="D212" s="83"/>
      <c r="G212" s="6"/>
    </row>
    <row r="213" spans="1:7" s="5" customFormat="1" ht="12.75">
      <c r="A213" s="83"/>
      <c r="B213" s="83"/>
      <c r="C213" s="83"/>
      <c r="D213" s="83"/>
      <c r="G213" s="6"/>
    </row>
    <row r="214" spans="1:7" s="5" customFormat="1" ht="12.75">
      <c r="A214" s="83"/>
      <c r="B214" s="83"/>
      <c r="C214" s="83"/>
      <c r="D214" s="83"/>
      <c r="G214" s="6"/>
    </row>
    <row r="215" spans="1:7" s="5" customFormat="1" ht="12.75">
      <c r="A215" s="83"/>
      <c r="B215" s="83"/>
      <c r="C215" s="83"/>
      <c r="D215" s="83"/>
      <c r="G215" s="6"/>
    </row>
    <row r="216" spans="1:7" s="5" customFormat="1" ht="12.75">
      <c r="A216" s="83"/>
      <c r="B216" s="83"/>
      <c r="C216" s="83"/>
      <c r="D216" s="83"/>
      <c r="G216" s="6"/>
    </row>
    <row r="217" spans="1:7" s="5" customFormat="1" ht="12.75">
      <c r="A217" s="83"/>
      <c r="B217" s="83"/>
      <c r="C217" s="83"/>
      <c r="D217" s="83"/>
      <c r="G217" s="6"/>
    </row>
    <row r="218" spans="1:7" s="5" customFormat="1" ht="12.75">
      <c r="A218" s="83"/>
      <c r="B218" s="83"/>
      <c r="C218" s="83"/>
      <c r="D218" s="83"/>
      <c r="G218" s="6"/>
    </row>
    <row r="219" spans="1:7" s="5" customFormat="1" ht="12.75">
      <c r="A219" s="83"/>
      <c r="B219" s="83"/>
      <c r="C219" s="83"/>
      <c r="D219" s="83"/>
      <c r="G219" s="6"/>
    </row>
    <row r="220" spans="1:7" s="5" customFormat="1" ht="12.75">
      <c r="A220" s="83"/>
      <c r="B220" s="83"/>
      <c r="C220" s="83"/>
      <c r="D220" s="83"/>
      <c r="G220" s="6"/>
    </row>
    <row r="221" spans="1:7" s="5" customFormat="1" ht="12.75">
      <c r="A221" s="83"/>
      <c r="B221" s="83"/>
      <c r="C221" s="83"/>
      <c r="D221" s="83"/>
      <c r="G221" s="6"/>
    </row>
    <row r="222" spans="1:7" s="5" customFormat="1" ht="12.75">
      <c r="A222" s="83"/>
      <c r="B222" s="83"/>
      <c r="C222" s="83"/>
      <c r="D222" s="83"/>
      <c r="G222" s="6"/>
    </row>
    <row r="223" spans="1:7" s="5" customFormat="1" ht="12.75">
      <c r="A223" s="83"/>
      <c r="B223" s="83"/>
      <c r="C223" s="83"/>
      <c r="D223" s="83"/>
      <c r="G223" s="6"/>
    </row>
    <row r="224" spans="1:7" s="5" customFormat="1" ht="12.75">
      <c r="A224" s="83"/>
      <c r="B224" s="83"/>
      <c r="C224" s="83"/>
      <c r="D224" s="83"/>
      <c r="G224" s="6"/>
    </row>
    <row r="225" spans="1:7" s="5" customFormat="1" ht="12.75">
      <c r="A225" s="83"/>
      <c r="B225" s="83"/>
      <c r="C225" s="83"/>
      <c r="D225" s="83"/>
      <c r="G225" s="6"/>
    </row>
    <row r="226" spans="1:7" s="5" customFormat="1" ht="12.75">
      <c r="A226" s="83"/>
      <c r="B226" s="83"/>
      <c r="C226" s="83"/>
      <c r="D226" s="83"/>
      <c r="G226" s="6"/>
    </row>
    <row r="227" spans="1:7" s="5" customFormat="1" ht="12.75">
      <c r="A227" s="83"/>
      <c r="B227" s="83"/>
      <c r="C227" s="83"/>
      <c r="D227" s="83"/>
      <c r="G227" s="6"/>
    </row>
    <row r="228" spans="1:7" s="5" customFormat="1" ht="12.75">
      <c r="A228" s="83"/>
      <c r="B228" s="83"/>
      <c r="C228" s="83"/>
      <c r="D228" s="83"/>
      <c r="G228" s="6"/>
    </row>
    <row r="229" spans="1:7" s="5" customFormat="1" ht="12.75">
      <c r="A229" s="83"/>
      <c r="B229" s="83"/>
      <c r="C229" s="83"/>
      <c r="D229" s="83"/>
      <c r="G229" s="6"/>
    </row>
    <row r="230" spans="1:7" s="5" customFormat="1" ht="12.75">
      <c r="A230" s="83"/>
      <c r="B230" s="83"/>
      <c r="C230" s="83"/>
      <c r="D230" s="83"/>
      <c r="G230" s="6"/>
    </row>
    <row r="231" spans="1:7" s="5" customFormat="1" ht="12.75">
      <c r="A231" s="83"/>
      <c r="B231" s="83"/>
      <c r="C231" s="83"/>
      <c r="D231" s="83"/>
      <c r="G231" s="6"/>
    </row>
    <row r="232" spans="1:7" s="5" customFormat="1" ht="12.75">
      <c r="A232" s="83"/>
      <c r="B232" s="83"/>
      <c r="C232" s="83"/>
      <c r="D232" s="83"/>
      <c r="G232" s="6"/>
    </row>
    <row r="233" spans="1:7" s="5" customFormat="1" ht="12.75">
      <c r="A233" s="83"/>
      <c r="B233" s="83"/>
      <c r="C233" s="83"/>
      <c r="D233" s="83"/>
      <c r="G233" s="6"/>
    </row>
    <row r="234" spans="1:7" s="5" customFormat="1" ht="12.75">
      <c r="A234" s="83"/>
      <c r="B234" s="83"/>
      <c r="C234" s="83"/>
      <c r="D234" s="83"/>
      <c r="G234" s="6"/>
    </row>
    <row r="235" spans="1:7" s="5" customFormat="1" ht="12.75">
      <c r="A235" s="83"/>
      <c r="B235" s="83"/>
      <c r="C235" s="83"/>
      <c r="D235" s="83"/>
      <c r="G235" s="6"/>
    </row>
    <row r="236" spans="1:7" s="5" customFormat="1" ht="12.75">
      <c r="A236" s="83"/>
      <c r="B236" s="83"/>
      <c r="C236" s="83"/>
      <c r="D236" s="83"/>
      <c r="G236" s="6"/>
    </row>
    <row r="237" spans="1:7" s="5" customFormat="1" ht="12.75">
      <c r="A237" s="83"/>
      <c r="B237" s="83"/>
      <c r="C237" s="83"/>
      <c r="D237" s="83"/>
      <c r="G237" s="6"/>
    </row>
    <row r="238" spans="1:7" s="5" customFormat="1" ht="12.75">
      <c r="A238" s="83"/>
      <c r="B238" s="83"/>
      <c r="C238" s="83"/>
      <c r="D238" s="83"/>
      <c r="G238" s="6"/>
    </row>
    <row r="239" spans="1:7" s="5" customFormat="1" ht="12.75">
      <c r="A239" s="83"/>
      <c r="B239" s="83"/>
      <c r="C239" s="83"/>
      <c r="D239" s="83"/>
      <c r="G239" s="6"/>
    </row>
    <row r="240" spans="1:7" s="5" customFormat="1" ht="12.75">
      <c r="A240" s="83"/>
      <c r="B240" s="83"/>
      <c r="C240" s="83"/>
      <c r="D240" s="83"/>
      <c r="G240" s="6"/>
    </row>
    <row r="241" spans="1:7" s="5" customFormat="1" ht="12.75">
      <c r="A241" s="83"/>
      <c r="B241" s="83"/>
      <c r="C241" s="83"/>
      <c r="D241" s="83"/>
      <c r="G241" s="6"/>
    </row>
    <row r="242" spans="1:7" s="5" customFormat="1" ht="12.75">
      <c r="A242" s="83"/>
      <c r="B242" s="83"/>
      <c r="C242" s="83"/>
      <c r="D242" s="83"/>
      <c r="G242" s="6"/>
    </row>
    <row r="243" spans="1:7" s="5" customFormat="1" ht="12.75">
      <c r="A243" s="83"/>
      <c r="B243" s="83"/>
      <c r="C243" s="83"/>
      <c r="D243" s="83"/>
      <c r="G243" s="6"/>
    </row>
    <row r="244" spans="1:7" s="5" customFormat="1" ht="12.75">
      <c r="A244" s="83"/>
      <c r="B244" s="83"/>
      <c r="C244" s="83"/>
      <c r="D244" s="83"/>
      <c r="G244" s="6"/>
    </row>
    <row r="245" spans="1:7" s="5" customFormat="1" ht="12.75">
      <c r="A245" s="83"/>
      <c r="B245" s="83"/>
      <c r="C245" s="83"/>
      <c r="D245" s="83"/>
      <c r="G245" s="6"/>
    </row>
    <row r="246" spans="1:7" s="5" customFormat="1" ht="12.75">
      <c r="A246" s="83"/>
      <c r="B246" s="83"/>
      <c r="C246" s="83"/>
      <c r="D246" s="83"/>
      <c r="G246" s="6"/>
    </row>
    <row r="247" spans="1:7" s="5" customFormat="1" ht="12.75">
      <c r="A247" s="83"/>
      <c r="B247" s="83"/>
      <c r="C247" s="83"/>
      <c r="D247" s="83"/>
      <c r="G247" s="6"/>
    </row>
    <row r="248" spans="1:7" s="5" customFormat="1" ht="12.75">
      <c r="A248" s="83"/>
      <c r="B248" s="83"/>
      <c r="C248" s="83"/>
      <c r="D248" s="83"/>
      <c r="G248" s="6"/>
    </row>
    <row r="249" spans="1:7" s="5" customFormat="1" ht="12.75">
      <c r="A249" s="83"/>
      <c r="B249" s="83"/>
      <c r="C249" s="83"/>
      <c r="D249" s="83"/>
      <c r="G249" s="6"/>
    </row>
    <row r="250" spans="1:7" s="5" customFormat="1" ht="12.75">
      <c r="A250" s="83"/>
      <c r="B250" s="83"/>
      <c r="C250" s="83"/>
      <c r="D250" s="83"/>
      <c r="G250" s="6"/>
    </row>
    <row r="251" spans="1:7" s="5" customFormat="1" ht="12.75">
      <c r="A251" s="83"/>
      <c r="B251" s="83"/>
      <c r="C251" s="83"/>
      <c r="D251" s="83"/>
      <c r="G251" s="6"/>
    </row>
    <row r="252" spans="1:7" s="5" customFormat="1" ht="12.75">
      <c r="A252" s="83"/>
      <c r="B252" s="83"/>
      <c r="C252" s="83"/>
      <c r="D252" s="83"/>
      <c r="G252" s="6"/>
    </row>
    <row r="253" spans="1:7" s="5" customFormat="1" ht="12.75">
      <c r="A253" s="83"/>
      <c r="B253" s="83"/>
      <c r="C253" s="83"/>
      <c r="D253" s="83"/>
      <c r="G253" s="6"/>
    </row>
    <row r="254" spans="1:7" s="5" customFormat="1" ht="12.75">
      <c r="A254" s="83"/>
      <c r="B254" s="83"/>
      <c r="C254" s="83"/>
      <c r="D254" s="83"/>
      <c r="G254" s="6"/>
    </row>
    <row r="255" spans="1:7" s="5" customFormat="1" ht="12.75">
      <c r="A255" s="83"/>
      <c r="B255" s="83"/>
      <c r="C255" s="83"/>
      <c r="D255" s="83"/>
      <c r="G255" s="6"/>
    </row>
    <row r="256" spans="1:7" s="5" customFormat="1" ht="12.75">
      <c r="A256" s="83"/>
      <c r="B256" s="83"/>
      <c r="C256" s="83"/>
      <c r="D256" s="83"/>
      <c r="G256" s="6"/>
    </row>
    <row r="257" spans="1:7" s="5" customFormat="1" ht="12.75">
      <c r="A257" s="83"/>
      <c r="B257" s="83"/>
      <c r="C257" s="83"/>
      <c r="D257" s="83"/>
      <c r="G257" s="6"/>
    </row>
    <row r="258" spans="1:7" s="5" customFormat="1" ht="12.75">
      <c r="A258" s="83"/>
      <c r="B258" s="83"/>
      <c r="C258" s="83"/>
      <c r="D258" s="83"/>
      <c r="G258" s="6"/>
    </row>
    <row r="259" spans="1:7" s="5" customFormat="1" ht="12.75">
      <c r="A259" s="83"/>
      <c r="B259" s="83"/>
      <c r="C259" s="83"/>
      <c r="D259" s="83"/>
      <c r="G259" s="6"/>
    </row>
    <row r="260" spans="1:7" s="5" customFormat="1" ht="12.75">
      <c r="A260" s="83"/>
      <c r="B260" s="83"/>
      <c r="C260" s="83"/>
      <c r="D260" s="83"/>
      <c r="G260" s="6"/>
    </row>
    <row r="261" spans="1:7" s="5" customFormat="1" ht="12.75">
      <c r="A261" s="83"/>
      <c r="B261" s="83"/>
      <c r="C261" s="83"/>
      <c r="D261" s="83"/>
      <c r="G261" s="6"/>
    </row>
    <row r="262" spans="1:7" s="5" customFormat="1" ht="12.75">
      <c r="A262" s="83"/>
      <c r="B262" s="83"/>
      <c r="C262" s="83"/>
      <c r="D262" s="83"/>
      <c r="G262" s="6"/>
    </row>
    <row r="263" spans="1:7" s="5" customFormat="1" ht="12.75">
      <c r="A263" s="83"/>
      <c r="B263" s="83"/>
      <c r="C263" s="83"/>
      <c r="D263" s="83"/>
      <c r="G263" s="6"/>
    </row>
    <row r="264" spans="1:7" s="5" customFormat="1" ht="12.75">
      <c r="A264" s="83"/>
      <c r="B264" s="83"/>
      <c r="C264" s="83"/>
      <c r="D264" s="83"/>
      <c r="G264" s="6"/>
    </row>
    <row r="265" spans="1:7" s="5" customFormat="1" ht="12.75">
      <c r="A265" s="83"/>
      <c r="B265" s="83"/>
      <c r="C265" s="83"/>
      <c r="D265" s="83"/>
      <c r="G265" s="6"/>
    </row>
    <row r="266" spans="1:7" s="5" customFormat="1" ht="12.75">
      <c r="A266" s="83"/>
      <c r="B266" s="83"/>
      <c r="C266" s="83"/>
      <c r="D266" s="83"/>
      <c r="G266" s="6"/>
    </row>
    <row r="267" spans="1:7" s="5" customFormat="1" ht="12.75">
      <c r="A267" s="83"/>
      <c r="B267" s="83"/>
      <c r="C267" s="83"/>
      <c r="D267" s="83"/>
      <c r="G267" s="6"/>
    </row>
    <row r="268" spans="1:7" s="5" customFormat="1" ht="12.75">
      <c r="A268" s="83"/>
      <c r="B268" s="83"/>
      <c r="C268" s="83"/>
      <c r="D268" s="83"/>
      <c r="G268" s="6"/>
    </row>
    <row r="269" spans="1:7" s="5" customFormat="1" ht="12.75">
      <c r="A269" s="83"/>
      <c r="B269" s="83"/>
      <c r="C269" s="83"/>
      <c r="D269" s="83"/>
      <c r="G269" s="6"/>
    </row>
    <row r="270" spans="1:7" s="5" customFormat="1" ht="12.75">
      <c r="A270" s="83"/>
      <c r="B270" s="83"/>
      <c r="C270" s="83"/>
      <c r="D270" s="83"/>
      <c r="G270" s="6"/>
    </row>
    <row r="271" spans="1:7" s="5" customFormat="1" ht="12.75">
      <c r="A271" s="83"/>
      <c r="B271" s="83"/>
      <c r="C271" s="83"/>
      <c r="D271" s="83"/>
      <c r="G271" s="6"/>
    </row>
    <row r="272" spans="1:7" s="5" customFormat="1" ht="12.75">
      <c r="A272" s="83"/>
      <c r="B272" s="83"/>
      <c r="C272" s="83"/>
      <c r="D272" s="83"/>
      <c r="G272" s="6"/>
    </row>
    <row r="273" spans="1:7" s="5" customFormat="1" ht="12.75">
      <c r="A273" s="83"/>
      <c r="B273" s="83"/>
      <c r="C273" s="83"/>
      <c r="D273" s="83"/>
      <c r="G273" s="6"/>
    </row>
    <row r="274" spans="1:7" s="5" customFormat="1" ht="12.75">
      <c r="A274" s="83"/>
      <c r="B274" s="83"/>
      <c r="C274" s="83"/>
      <c r="D274" s="83"/>
      <c r="G274" s="6"/>
    </row>
    <row r="275" spans="1:7" s="5" customFormat="1" ht="12.75">
      <c r="A275" s="83"/>
      <c r="B275" s="83"/>
      <c r="C275" s="83"/>
      <c r="D275" s="83"/>
      <c r="G275" s="6"/>
    </row>
    <row r="276" spans="1:7" s="5" customFormat="1" ht="12.75">
      <c r="A276" s="83"/>
      <c r="B276" s="83"/>
      <c r="C276" s="83"/>
      <c r="D276" s="83"/>
      <c r="G276" s="6"/>
    </row>
    <row r="277" spans="1:7" s="5" customFormat="1" ht="12.75">
      <c r="A277" s="83"/>
      <c r="B277" s="83"/>
      <c r="C277" s="83"/>
      <c r="D277" s="83"/>
      <c r="G277" s="6"/>
    </row>
    <row r="278" spans="1:7" s="5" customFormat="1" ht="12.75">
      <c r="A278" s="83"/>
      <c r="B278" s="83"/>
      <c r="C278" s="83"/>
      <c r="D278" s="83"/>
      <c r="G278" s="6"/>
    </row>
    <row r="279" spans="1:7" s="5" customFormat="1" ht="12.75">
      <c r="A279" s="83"/>
      <c r="B279" s="83"/>
      <c r="C279" s="83"/>
      <c r="D279" s="83"/>
      <c r="G279" s="6"/>
    </row>
    <row r="280" spans="1:7" s="5" customFormat="1" ht="12.75">
      <c r="A280" s="83"/>
      <c r="B280" s="83"/>
      <c r="C280" s="83"/>
      <c r="D280" s="83"/>
      <c r="G280" s="6"/>
    </row>
    <row r="281" spans="1:7" s="5" customFormat="1" ht="12.75">
      <c r="A281" s="83"/>
      <c r="B281" s="83"/>
      <c r="C281" s="83"/>
      <c r="D281" s="83"/>
      <c r="G281" s="6"/>
    </row>
    <row r="282" spans="1:7" s="5" customFormat="1" ht="12.75">
      <c r="A282" s="83"/>
      <c r="B282" s="83"/>
      <c r="C282" s="83"/>
      <c r="D282" s="83"/>
      <c r="G282" s="6"/>
    </row>
    <row r="283" spans="1:7" s="5" customFormat="1" ht="12.75">
      <c r="A283" s="83"/>
      <c r="B283" s="83"/>
      <c r="C283" s="83"/>
      <c r="D283" s="83"/>
      <c r="G283" s="6"/>
    </row>
    <row r="284" spans="1:7" s="5" customFormat="1" ht="12.75">
      <c r="A284" s="83"/>
      <c r="B284" s="83"/>
      <c r="C284" s="83"/>
      <c r="D284" s="83"/>
      <c r="G284" s="6"/>
    </row>
    <row r="285" spans="1:7" s="5" customFormat="1" ht="12.75">
      <c r="A285" s="83"/>
      <c r="B285" s="83"/>
      <c r="C285" s="83"/>
      <c r="D285" s="83"/>
      <c r="G285" s="6"/>
    </row>
    <row r="286" spans="1:7" s="5" customFormat="1" ht="12.75">
      <c r="A286" s="83"/>
      <c r="B286" s="83"/>
      <c r="C286" s="83"/>
      <c r="D286" s="83"/>
      <c r="G286" s="6"/>
    </row>
    <row r="287" spans="1:7" s="5" customFormat="1" ht="12.75">
      <c r="A287" s="83"/>
      <c r="B287" s="83"/>
      <c r="C287" s="83"/>
      <c r="D287" s="83"/>
      <c r="G287" s="6"/>
    </row>
    <row r="288" spans="1:7" s="5" customFormat="1" ht="12.75">
      <c r="A288" s="83"/>
      <c r="B288" s="83"/>
      <c r="C288" s="83"/>
      <c r="D288" s="83"/>
      <c r="G288" s="6"/>
    </row>
    <row r="289" spans="1:7" s="5" customFormat="1" ht="12.75">
      <c r="A289" s="83"/>
      <c r="B289" s="83"/>
      <c r="C289" s="83"/>
      <c r="D289" s="83"/>
      <c r="G289" s="6"/>
    </row>
    <row r="290" spans="1:7" s="5" customFormat="1" ht="12.75">
      <c r="A290" s="83"/>
      <c r="B290" s="83"/>
      <c r="C290" s="83"/>
      <c r="D290" s="83"/>
      <c r="G290" s="6"/>
    </row>
    <row r="291" spans="1:7" s="5" customFormat="1" ht="12.75">
      <c r="A291" s="83"/>
      <c r="B291" s="83"/>
      <c r="C291" s="83"/>
      <c r="D291" s="83"/>
      <c r="G291" s="6"/>
    </row>
    <row r="292" spans="1:7" s="5" customFormat="1" ht="12.75">
      <c r="A292" s="83"/>
      <c r="B292" s="83"/>
      <c r="C292" s="83"/>
      <c r="D292" s="83"/>
      <c r="G292" s="6"/>
    </row>
    <row r="293" spans="1:7" s="5" customFormat="1" ht="12.75">
      <c r="A293" s="83"/>
      <c r="B293" s="83"/>
      <c r="C293" s="83"/>
      <c r="D293" s="83"/>
      <c r="G293" s="6"/>
    </row>
    <row r="294" spans="1:7" s="5" customFormat="1" ht="12.75">
      <c r="A294" s="83"/>
      <c r="B294" s="83"/>
      <c r="C294" s="83"/>
      <c r="D294" s="83"/>
      <c r="G294" s="6"/>
    </row>
    <row r="295" spans="1:7" s="5" customFormat="1" ht="12.75">
      <c r="A295" s="83"/>
      <c r="B295" s="83"/>
      <c r="C295" s="83"/>
      <c r="D295" s="83"/>
      <c r="G295" s="6"/>
    </row>
    <row r="296" spans="1:7" s="5" customFormat="1" ht="12.75">
      <c r="A296" s="83"/>
      <c r="B296" s="83"/>
      <c r="C296" s="83"/>
      <c r="D296" s="83"/>
      <c r="G296" s="6"/>
    </row>
    <row r="297" spans="1:7" s="5" customFormat="1" ht="12.75">
      <c r="A297" s="83"/>
      <c r="B297" s="83"/>
      <c r="C297" s="83"/>
      <c r="D297" s="83"/>
      <c r="G297" s="6"/>
    </row>
    <row r="298" spans="1:7" s="5" customFormat="1" ht="12.75">
      <c r="A298" s="83"/>
      <c r="B298" s="83"/>
      <c r="C298" s="83"/>
      <c r="D298" s="83"/>
      <c r="G298" s="6"/>
    </row>
    <row r="299" spans="1:7" s="5" customFormat="1" ht="12.75">
      <c r="A299" s="83"/>
      <c r="B299" s="83"/>
      <c r="C299" s="83"/>
      <c r="D299" s="83"/>
      <c r="G299" s="6"/>
    </row>
    <row r="300" spans="1:7" s="5" customFormat="1" ht="12.75">
      <c r="A300" s="83"/>
      <c r="B300" s="83"/>
      <c r="C300" s="83"/>
      <c r="D300" s="83"/>
      <c r="G300" s="6"/>
    </row>
    <row r="301" spans="1:7" s="5" customFormat="1" ht="12.75">
      <c r="A301" s="83"/>
      <c r="B301" s="83"/>
      <c r="C301" s="83"/>
      <c r="D301" s="83"/>
      <c r="G301" s="6"/>
    </row>
    <row r="302" spans="1:7" s="5" customFormat="1" ht="12.75">
      <c r="A302" s="83"/>
      <c r="B302" s="83"/>
      <c r="C302" s="83"/>
      <c r="D302" s="83"/>
      <c r="G302" s="6"/>
    </row>
    <row r="303" spans="1:7" s="5" customFormat="1" ht="12.75">
      <c r="A303" s="83"/>
      <c r="B303" s="83"/>
      <c r="C303" s="83"/>
      <c r="D303" s="83"/>
      <c r="G303" s="6"/>
    </row>
    <row r="304" spans="1:7" s="5" customFormat="1" ht="12.75">
      <c r="A304" s="83"/>
      <c r="B304" s="83"/>
      <c r="C304" s="83"/>
      <c r="D304" s="83"/>
      <c r="G304" s="6"/>
    </row>
    <row r="305" spans="1:7" s="5" customFormat="1" ht="12.75">
      <c r="A305" s="83"/>
      <c r="B305" s="83"/>
      <c r="C305" s="83"/>
      <c r="D305" s="83"/>
      <c r="G305" s="6"/>
    </row>
    <row r="306" spans="1:7" s="5" customFormat="1" ht="12.75">
      <c r="A306" s="83"/>
      <c r="B306" s="83"/>
      <c r="C306" s="83"/>
      <c r="D306" s="83"/>
      <c r="G306" s="6"/>
    </row>
    <row r="307" spans="1:7" s="5" customFormat="1" ht="12.75">
      <c r="A307" s="83"/>
      <c r="B307" s="83"/>
      <c r="C307" s="83"/>
      <c r="D307" s="83"/>
      <c r="G307" s="6"/>
    </row>
    <row r="308" spans="1:7" s="5" customFormat="1" ht="12.75">
      <c r="A308" s="83"/>
      <c r="B308" s="83"/>
      <c r="C308" s="83"/>
      <c r="D308" s="83"/>
      <c r="G308" s="6"/>
    </row>
    <row r="309" spans="1:7" s="5" customFormat="1" ht="12.75">
      <c r="A309" s="83"/>
      <c r="B309" s="83"/>
      <c r="C309" s="83"/>
      <c r="D309" s="83"/>
      <c r="G309" s="6"/>
    </row>
    <row r="310" spans="1:7" s="5" customFormat="1" ht="12.75">
      <c r="A310" s="83"/>
      <c r="B310" s="83"/>
      <c r="C310" s="83"/>
      <c r="D310" s="83"/>
      <c r="G310" s="6"/>
    </row>
    <row r="311" spans="1:7" s="5" customFormat="1" ht="12.75">
      <c r="A311" s="83"/>
      <c r="B311" s="83"/>
      <c r="C311" s="83"/>
      <c r="D311" s="83"/>
      <c r="G311" s="6"/>
    </row>
  </sheetData>
  <sheetProtection/>
  <mergeCells count="1">
    <mergeCell ref="A1:H1"/>
  </mergeCells>
  <printOptions horizontalCentered="1"/>
  <pageMargins left="0.2362204724409449" right="0.2362204724409449" top="0.4330708661417323" bottom="0.4330708661417323" header="0.5118110236220472" footer="0.5118110236220472"/>
  <pageSetup firstPageNumber="3" useFirstPageNumber="1" horizontalDpi="300" verticalDpi="300" orientation="portrait" paperSize="9" scale="90" r:id="rId1"/>
  <headerFooter alignWithMargins="0">
    <oddFooter>&amp;R&amp;P</oddFooter>
  </headerFooter>
  <rowBreaks count="1" manualBreakCount="1">
    <brk id="6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10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39" customWidth="1"/>
    <col min="5" max="5" width="52.140625" style="0" customWidth="1"/>
    <col min="6" max="6" width="12.00390625" style="0" customWidth="1"/>
    <col min="7" max="7" width="9.8515625" style="122" customWidth="1"/>
    <col min="8" max="8" width="11.00390625" style="0" customWidth="1"/>
  </cols>
  <sheetData>
    <row r="1" spans="1:8" s="54" customFormat="1" ht="42" customHeight="1">
      <c r="A1" s="176" t="s">
        <v>48</v>
      </c>
      <c r="B1" s="177"/>
      <c r="C1" s="177"/>
      <c r="D1" s="177"/>
      <c r="E1" s="177"/>
      <c r="F1" s="178"/>
      <c r="G1" s="175"/>
      <c r="H1" s="175"/>
    </row>
    <row r="2" spans="1:8" s="5" customFormat="1" ht="28.5" customHeight="1">
      <c r="A2" s="26" t="s">
        <v>6</v>
      </c>
      <c r="B2" s="26" t="s">
        <v>5</v>
      </c>
      <c r="C2" s="26" t="s">
        <v>4</v>
      </c>
      <c r="D2" s="32" t="s">
        <v>7</v>
      </c>
      <c r="E2" s="72"/>
      <c r="F2" s="129" t="s">
        <v>137</v>
      </c>
      <c r="G2" s="130" t="s">
        <v>129</v>
      </c>
      <c r="H2" s="129" t="s">
        <v>138</v>
      </c>
    </row>
    <row r="3" spans="1:8" s="5" customFormat="1" ht="24" customHeight="1">
      <c r="A3" s="53" t="s">
        <v>111</v>
      </c>
      <c r="B3" s="4"/>
      <c r="C3" s="4"/>
      <c r="D3" s="50"/>
      <c r="E3" s="4"/>
      <c r="F3" s="3">
        <f>F4-F9</f>
        <v>0</v>
      </c>
      <c r="G3" s="3">
        <f>G4-G9</f>
        <v>0</v>
      </c>
      <c r="H3" s="73">
        <f aca="true" t="shared" si="0" ref="H3:H15">F3+G3</f>
        <v>0</v>
      </c>
    </row>
    <row r="4" spans="1:8" s="5" customFormat="1" ht="17.25" customHeight="1">
      <c r="A4" s="4">
        <v>8</v>
      </c>
      <c r="B4" s="4"/>
      <c r="C4" s="82"/>
      <c r="D4" s="82"/>
      <c r="E4" s="4" t="s">
        <v>37</v>
      </c>
      <c r="F4" s="3">
        <f aca="true" t="shared" si="1" ref="F4:G6">F5</f>
        <v>60000000</v>
      </c>
      <c r="G4" s="3">
        <f t="shared" si="1"/>
        <v>0</v>
      </c>
      <c r="H4" s="73">
        <f t="shared" si="0"/>
        <v>60000000</v>
      </c>
    </row>
    <row r="5" spans="1:8" s="5" customFormat="1" ht="17.25" customHeight="1">
      <c r="A5" s="4"/>
      <c r="B5" s="4">
        <v>81</v>
      </c>
      <c r="C5" s="82"/>
      <c r="D5" s="82"/>
      <c r="E5" s="4" t="s">
        <v>119</v>
      </c>
      <c r="F5" s="3">
        <f t="shared" si="1"/>
        <v>60000000</v>
      </c>
      <c r="G5" s="3">
        <f t="shared" si="1"/>
        <v>0</v>
      </c>
      <c r="H5" s="3">
        <f>H6</f>
        <v>60000000</v>
      </c>
    </row>
    <row r="6" spans="1:8" s="5" customFormat="1" ht="25.5" customHeight="1">
      <c r="A6" s="4"/>
      <c r="B6" s="4"/>
      <c r="C6" s="82">
        <v>816</v>
      </c>
      <c r="D6" s="91"/>
      <c r="E6" s="59" t="s">
        <v>122</v>
      </c>
      <c r="F6" s="73">
        <f t="shared" si="1"/>
        <v>60000000</v>
      </c>
      <c r="G6" s="73">
        <f t="shared" si="1"/>
        <v>0</v>
      </c>
      <c r="H6" s="73">
        <f t="shared" si="0"/>
        <v>60000000</v>
      </c>
    </row>
    <row r="7" spans="1:8" s="5" customFormat="1" ht="12.75" customHeight="1">
      <c r="A7" s="4"/>
      <c r="B7" s="4"/>
      <c r="C7" s="82"/>
      <c r="D7" s="91">
        <v>8161</v>
      </c>
      <c r="E7" s="74" t="s">
        <v>152</v>
      </c>
      <c r="F7" s="6">
        <v>60000000</v>
      </c>
      <c r="G7" s="6">
        <v>0</v>
      </c>
      <c r="H7" s="6">
        <f t="shared" si="0"/>
        <v>60000000</v>
      </c>
    </row>
    <row r="8" spans="1:8" s="5" customFormat="1" ht="12" customHeight="1">
      <c r="A8" s="4"/>
      <c r="B8" s="4"/>
      <c r="C8" s="82"/>
      <c r="D8" s="91"/>
      <c r="E8" s="74"/>
      <c r="F8" s="6"/>
      <c r="G8" s="6"/>
      <c r="H8" s="6"/>
    </row>
    <row r="9" spans="1:8" s="5" customFormat="1" ht="14.25" customHeight="1">
      <c r="A9" s="4">
        <v>5</v>
      </c>
      <c r="B9" s="4"/>
      <c r="C9" s="82"/>
      <c r="D9" s="82"/>
      <c r="E9" s="51" t="s">
        <v>38</v>
      </c>
      <c r="F9" s="3">
        <f>F10</f>
        <v>60000000</v>
      </c>
      <c r="G9" s="3">
        <f>G10</f>
        <v>0</v>
      </c>
      <c r="H9" s="73">
        <f t="shared" si="0"/>
        <v>60000000</v>
      </c>
    </row>
    <row r="10" spans="1:8" s="5" customFormat="1" ht="14.25" customHeight="1">
      <c r="A10" s="4"/>
      <c r="B10" s="4">
        <v>51</v>
      </c>
      <c r="C10" s="82"/>
      <c r="D10" s="82"/>
      <c r="E10" s="4" t="s">
        <v>39</v>
      </c>
      <c r="F10" s="3">
        <f>F13+F15+F12</f>
        <v>60000000</v>
      </c>
      <c r="G10" s="3">
        <f>G13+G15+G12</f>
        <v>0</v>
      </c>
      <c r="H10" s="3">
        <f>H13+H15+H12</f>
        <v>60000000</v>
      </c>
    </row>
    <row r="11" spans="1:8" s="5" customFormat="1" ht="14.25" customHeight="1">
      <c r="A11" s="4"/>
      <c r="B11" s="4"/>
      <c r="C11" s="82">
        <v>511</v>
      </c>
      <c r="D11" s="82"/>
      <c r="E11" s="4" t="s">
        <v>145</v>
      </c>
      <c r="F11" s="3">
        <f>F12</f>
        <v>0</v>
      </c>
      <c r="G11" s="3">
        <f>G12</f>
        <v>800000</v>
      </c>
      <c r="H11" s="73">
        <f t="shared" si="0"/>
        <v>800000</v>
      </c>
    </row>
    <row r="12" spans="1:8" s="5" customFormat="1" ht="12.75" customHeight="1">
      <c r="A12" s="4"/>
      <c r="B12" s="4"/>
      <c r="C12" s="82"/>
      <c r="D12" s="91">
        <v>5111</v>
      </c>
      <c r="E12" s="74" t="s">
        <v>146</v>
      </c>
      <c r="F12" s="3">
        <v>0</v>
      </c>
      <c r="G12" s="71">
        <v>800000</v>
      </c>
      <c r="H12" s="6">
        <f t="shared" si="0"/>
        <v>800000</v>
      </c>
    </row>
    <row r="13" spans="3:8" s="5" customFormat="1" ht="18" customHeight="1">
      <c r="C13" s="82">
        <v>514</v>
      </c>
      <c r="D13" s="82"/>
      <c r="E13" s="103" t="s">
        <v>107</v>
      </c>
      <c r="F13" s="73">
        <f>F14</f>
        <v>600000</v>
      </c>
      <c r="G13" s="73">
        <f>G14</f>
        <v>-600000</v>
      </c>
      <c r="H13" s="73">
        <f t="shared" si="0"/>
        <v>0</v>
      </c>
    </row>
    <row r="14" spans="3:8" s="5" customFormat="1" ht="12.75">
      <c r="C14" s="83"/>
      <c r="D14" s="83">
        <v>5141</v>
      </c>
      <c r="E14" s="104" t="s">
        <v>81</v>
      </c>
      <c r="F14" s="6">
        <v>600000</v>
      </c>
      <c r="G14" s="6">
        <v>-600000</v>
      </c>
      <c r="H14" s="6">
        <f t="shared" si="0"/>
        <v>0</v>
      </c>
    </row>
    <row r="15" spans="3:8" s="5" customFormat="1" ht="25.5">
      <c r="C15" s="85">
        <v>516</v>
      </c>
      <c r="D15" s="83"/>
      <c r="E15" s="105" t="s">
        <v>101</v>
      </c>
      <c r="F15" s="73">
        <f>SUM(F16)</f>
        <v>59400000</v>
      </c>
      <c r="G15" s="73">
        <f>SUM(G16)</f>
        <v>-200000</v>
      </c>
      <c r="H15" s="73">
        <f t="shared" si="0"/>
        <v>59200000</v>
      </c>
    </row>
    <row r="16" spans="3:8" s="5" customFormat="1" ht="25.5">
      <c r="C16" s="83"/>
      <c r="D16" s="83">
        <v>5161</v>
      </c>
      <c r="E16" s="104" t="s">
        <v>102</v>
      </c>
      <c r="F16" s="6">
        <v>59400000</v>
      </c>
      <c r="G16" s="6">
        <v>-200000</v>
      </c>
      <c r="H16" s="6">
        <f>F16+G16</f>
        <v>59200000</v>
      </c>
    </row>
    <row r="17" spans="4:7" s="5" customFormat="1" ht="12.75">
      <c r="D17" s="38"/>
      <c r="G17" s="6"/>
    </row>
    <row r="18" spans="4:7" s="5" customFormat="1" ht="12.75">
      <c r="D18" s="38"/>
      <c r="G18" s="6"/>
    </row>
    <row r="19" spans="4:7" s="5" customFormat="1" ht="12.75">
      <c r="D19" s="38"/>
      <c r="G19" s="6"/>
    </row>
    <row r="20" spans="4:7" s="5" customFormat="1" ht="12.75">
      <c r="D20" s="38"/>
      <c r="G20" s="6"/>
    </row>
    <row r="21" spans="4:7" s="5" customFormat="1" ht="12.75">
      <c r="D21" s="38"/>
      <c r="G21" s="6"/>
    </row>
    <row r="22" spans="4:7" s="5" customFormat="1" ht="12.75">
      <c r="D22" s="38"/>
      <c r="G22" s="6"/>
    </row>
    <row r="23" spans="4:7" s="5" customFormat="1" ht="9" customHeight="1">
      <c r="D23" s="38"/>
      <c r="G23" s="6"/>
    </row>
    <row r="24" spans="4:7" s="5" customFormat="1" ht="12.75">
      <c r="D24" s="38"/>
      <c r="G24" s="6"/>
    </row>
    <row r="25" spans="4:7" s="5" customFormat="1" ht="12.75">
      <c r="D25" s="38"/>
      <c r="G25" s="6"/>
    </row>
    <row r="26" spans="4:7" s="5" customFormat="1" ht="12.75">
      <c r="D26" s="38"/>
      <c r="G26" s="6"/>
    </row>
    <row r="27" spans="4:7" s="5" customFormat="1" ht="12.75">
      <c r="D27" s="38"/>
      <c r="G27" s="6"/>
    </row>
    <row r="28" spans="4:7" s="5" customFormat="1" ht="12.75">
      <c r="D28" s="38"/>
      <c r="G28" s="6"/>
    </row>
    <row r="29" spans="4:7" s="5" customFormat="1" ht="12.75">
      <c r="D29" s="38"/>
      <c r="G29" s="6"/>
    </row>
    <row r="30" spans="4:7" s="5" customFormat="1" ht="12.75">
      <c r="D30" s="38"/>
      <c r="G30" s="6"/>
    </row>
    <row r="31" spans="4:7" s="5" customFormat="1" ht="12.75">
      <c r="D31" s="38"/>
      <c r="G31" s="6"/>
    </row>
    <row r="32" spans="4:7" s="5" customFormat="1" ht="12.75">
      <c r="D32" s="38"/>
      <c r="G32" s="6"/>
    </row>
    <row r="33" spans="4:7" s="5" customFormat="1" ht="12.75">
      <c r="D33" s="38"/>
      <c r="G33" s="6"/>
    </row>
    <row r="34" spans="4:7" s="5" customFormat="1" ht="12.75">
      <c r="D34" s="38"/>
      <c r="G34" s="6"/>
    </row>
    <row r="35" spans="4:7" s="5" customFormat="1" ht="12.75">
      <c r="D35" s="38"/>
      <c r="G35" s="6"/>
    </row>
    <row r="36" spans="4:7" s="5" customFormat="1" ht="12.75">
      <c r="D36" s="38"/>
      <c r="G36" s="6"/>
    </row>
    <row r="37" spans="4:7" s="5" customFormat="1" ht="12.75">
      <c r="D37" s="38"/>
      <c r="G37" s="6"/>
    </row>
    <row r="38" spans="4:7" s="5" customFormat="1" ht="12.75">
      <c r="D38" s="38"/>
      <c r="G38" s="6"/>
    </row>
    <row r="39" spans="4:7" s="5" customFormat="1" ht="12.75">
      <c r="D39" s="38"/>
      <c r="G39" s="6"/>
    </row>
    <row r="40" spans="4:7" s="5" customFormat="1" ht="12.75">
      <c r="D40" s="38"/>
      <c r="G40" s="6"/>
    </row>
    <row r="41" spans="4:7" s="5" customFormat="1" ht="12.75">
      <c r="D41" s="38"/>
      <c r="G41" s="6"/>
    </row>
    <row r="42" spans="4:7" s="5" customFormat="1" ht="12.75">
      <c r="D42" s="38"/>
      <c r="G42" s="6"/>
    </row>
    <row r="43" spans="4:7" s="5" customFormat="1" ht="12.75">
      <c r="D43" s="38"/>
      <c r="G43" s="6"/>
    </row>
    <row r="44" spans="4:7" s="5" customFormat="1" ht="12.75">
      <c r="D44" s="38"/>
      <c r="G44" s="6"/>
    </row>
    <row r="45" spans="4:7" s="5" customFormat="1" ht="12.75">
      <c r="D45" s="38"/>
      <c r="G45" s="6"/>
    </row>
    <row r="46" spans="4:7" s="5" customFormat="1" ht="12.75">
      <c r="D46" s="38"/>
      <c r="G46" s="6"/>
    </row>
    <row r="47" spans="4:7" s="5" customFormat="1" ht="12.75">
      <c r="D47" s="38"/>
      <c r="G47" s="6"/>
    </row>
    <row r="48" spans="4:7" s="5" customFormat="1" ht="12.75">
      <c r="D48" s="38"/>
      <c r="G48" s="6"/>
    </row>
    <row r="49" spans="4:7" s="5" customFormat="1" ht="12.75">
      <c r="D49" s="38"/>
      <c r="G49" s="6"/>
    </row>
    <row r="50" spans="4:7" s="5" customFormat="1" ht="12.75">
      <c r="D50" s="38"/>
      <c r="G50" s="6"/>
    </row>
    <row r="51" spans="4:7" s="5" customFormat="1" ht="12.75">
      <c r="D51" s="38"/>
      <c r="G51" s="6"/>
    </row>
    <row r="52" spans="4:7" s="5" customFormat="1" ht="12.75">
      <c r="D52" s="38"/>
      <c r="G52" s="6"/>
    </row>
    <row r="53" spans="4:7" s="5" customFormat="1" ht="12.75">
      <c r="D53" s="38"/>
      <c r="G53" s="6"/>
    </row>
    <row r="54" spans="4:7" s="5" customFormat="1" ht="12.75">
      <c r="D54" s="38"/>
      <c r="G54" s="6"/>
    </row>
    <row r="55" spans="4:7" s="5" customFormat="1" ht="12.75">
      <c r="D55" s="38"/>
      <c r="G55" s="6"/>
    </row>
    <row r="56" spans="4:7" s="5" customFormat="1" ht="12.75">
      <c r="D56" s="38"/>
      <c r="G56" s="6"/>
    </row>
    <row r="57" spans="4:7" s="5" customFormat="1" ht="12.75">
      <c r="D57" s="38"/>
      <c r="G57" s="6"/>
    </row>
    <row r="58" spans="4:7" s="5" customFormat="1" ht="12.75">
      <c r="D58" s="38"/>
      <c r="G58" s="6"/>
    </row>
    <row r="59" spans="4:7" s="5" customFormat="1" ht="12.75">
      <c r="D59" s="38"/>
      <c r="G59" s="6"/>
    </row>
    <row r="60" spans="4:7" s="5" customFormat="1" ht="12.75">
      <c r="D60" s="38"/>
      <c r="G60" s="6"/>
    </row>
    <row r="61" spans="4:7" s="5" customFormat="1" ht="12.75">
      <c r="D61" s="38"/>
      <c r="G61" s="6"/>
    </row>
    <row r="62" spans="4:7" s="5" customFormat="1" ht="12.75">
      <c r="D62" s="38"/>
      <c r="G62" s="6"/>
    </row>
    <row r="63" spans="4:7" s="5" customFormat="1" ht="12.75">
      <c r="D63" s="38"/>
      <c r="G63" s="6"/>
    </row>
    <row r="64" spans="4:7" s="5" customFormat="1" ht="12.75">
      <c r="D64" s="38"/>
      <c r="G64" s="6"/>
    </row>
    <row r="65" spans="4:7" s="5" customFormat="1" ht="12.75">
      <c r="D65" s="38"/>
      <c r="G65" s="6"/>
    </row>
    <row r="66" spans="4:7" s="5" customFormat="1" ht="12.75">
      <c r="D66" s="38"/>
      <c r="G66" s="6"/>
    </row>
    <row r="67" spans="4:7" s="5" customFormat="1" ht="12.75">
      <c r="D67" s="38"/>
      <c r="G67" s="6"/>
    </row>
    <row r="68" spans="4:7" s="5" customFormat="1" ht="12.75">
      <c r="D68" s="38"/>
      <c r="G68" s="6"/>
    </row>
    <row r="69" spans="4:7" s="5" customFormat="1" ht="12.75">
      <c r="D69" s="38"/>
      <c r="G69" s="6"/>
    </row>
    <row r="70" spans="4:7" s="5" customFormat="1" ht="12.75">
      <c r="D70" s="38"/>
      <c r="G70" s="6"/>
    </row>
    <row r="71" spans="4:7" s="5" customFormat="1" ht="12.75">
      <c r="D71" s="38"/>
      <c r="G71" s="6"/>
    </row>
    <row r="72" spans="4:7" s="5" customFormat="1" ht="12.75">
      <c r="D72" s="38"/>
      <c r="G72" s="6"/>
    </row>
    <row r="73" spans="4:7" s="5" customFormat="1" ht="12.75">
      <c r="D73" s="38"/>
      <c r="G73" s="6"/>
    </row>
    <row r="74" spans="4:7" s="5" customFormat="1" ht="12.75">
      <c r="D74" s="38"/>
      <c r="G74" s="6"/>
    </row>
    <row r="75" spans="4:7" s="5" customFormat="1" ht="12.75">
      <c r="D75" s="38"/>
      <c r="G75" s="6"/>
    </row>
    <row r="76" spans="4:7" s="5" customFormat="1" ht="12.75">
      <c r="D76" s="38"/>
      <c r="G76" s="6"/>
    </row>
    <row r="77" spans="4:7" s="5" customFormat="1" ht="12.75">
      <c r="D77" s="38"/>
      <c r="G77" s="6"/>
    </row>
    <row r="78" spans="4:7" s="5" customFormat="1" ht="12.75">
      <c r="D78" s="38"/>
      <c r="G78" s="6"/>
    </row>
    <row r="79" spans="4:7" s="5" customFormat="1" ht="12.75">
      <c r="D79" s="38"/>
      <c r="G79" s="6"/>
    </row>
    <row r="80" spans="4:7" s="5" customFormat="1" ht="12.75">
      <c r="D80" s="38"/>
      <c r="G80" s="6"/>
    </row>
    <row r="81" spans="4:7" s="5" customFormat="1" ht="12.75">
      <c r="D81" s="38"/>
      <c r="G81" s="6"/>
    </row>
    <row r="82" spans="4:7" s="5" customFormat="1" ht="12.75">
      <c r="D82" s="38"/>
      <c r="G82" s="6"/>
    </row>
    <row r="83" spans="4:7" s="5" customFormat="1" ht="12.75">
      <c r="D83" s="38"/>
      <c r="G83" s="6"/>
    </row>
    <row r="84" spans="4:7" s="5" customFormat="1" ht="12.75">
      <c r="D84" s="38"/>
      <c r="G84" s="6"/>
    </row>
    <row r="85" spans="4:7" s="5" customFormat="1" ht="12.75">
      <c r="D85" s="38"/>
      <c r="G85" s="6"/>
    </row>
    <row r="86" spans="4:7" s="5" customFormat="1" ht="12.75">
      <c r="D86" s="38"/>
      <c r="G86" s="6"/>
    </row>
    <row r="87" spans="4:7" s="5" customFormat="1" ht="12.75">
      <c r="D87" s="38"/>
      <c r="G87" s="6"/>
    </row>
    <row r="88" spans="4:7" s="5" customFormat="1" ht="12.75">
      <c r="D88" s="38"/>
      <c r="G88" s="6"/>
    </row>
    <row r="89" spans="4:7" s="5" customFormat="1" ht="12.75">
      <c r="D89" s="38"/>
      <c r="G89" s="6"/>
    </row>
    <row r="90" spans="4:7" s="5" customFormat="1" ht="12.75">
      <c r="D90" s="38"/>
      <c r="G90" s="6"/>
    </row>
    <row r="91" spans="4:7" s="5" customFormat="1" ht="12.75">
      <c r="D91" s="38"/>
      <c r="G91" s="6"/>
    </row>
    <row r="92" spans="4:7" s="5" customFormat="1" ht="12.75">
      <c r="D92" s="38"/>
      <c r="G92" s="6"/>
    </row>
    <row r="93" spans="4:7" s="5" customFormat="1" ht="12.75">
      <c r="D93" s="38"/>
      <c r="G93" s="6"/>
    </row>
    <row r="94" spans="4:7" s="5" customFormat="1" ht="12.75">
      <c r="D94" s="38"/>
      <c r="G94" s="6"/>
    </row>
    <row r="95" spans="4:7" s="5" customFormat="1" ht="12.75">
      <c r="D95" s="38"/>
      <c r="G95" s="6"/>
    </row>
    <row r="96" spans="4:7" s="5" customFormat="1" ht="12.75">
      <c r="D96" s="38"/>
      <c r="G96" s="6"/>
    </row>
    <row r="97" spans="4:7" s="5" customFormat="1" ht="12.75">
      <c r="D97" s="38"/>
      <c r="G97" s="6"/>
    </row>
    <row r="98" spans="4:7" s="5" customFormat="1" ht="12.75">
      <c r="D98" s="38"/>
      <c r="G98" s="6"/>
    </row>
    <row r="99" spans="4:7" s="5" customFormat="1" ht="12.75">
      <c r="D99" s="38"/>
      <c r="G99" s="6"/>
    </row>
    <row r="100" spans="4:7" s="5" customFormat="1" ht="12.75">
      <c r="D100" s="38"/>
      <c r="G100" s="6"/>
    </row>
    <row r="101" spans="4:7" s="5" customFormat="1" ht="12.75">
      <c r="D101" s="38"/>
      <c r="G101" s="6"/>
    </row>
    <row r="102" spans="4:7" s="5" customFormat="1" ht="12.75">
      <c r="D102" s="38"/>
      <c r="G102" s="6"/>
    </row>
    <row r="103" spans="4:7" s="5" customFormat="1" ht="12.75">
      <c r="D103" s="38"/>
      <c r="G103" s="6"/>
    </row>
    <row r="104" spans="4:7" s="5" customFormat="1" ht="12.75">
      <c r="D104" s="38"/>
      <c r="G104" s="6"/>
    </row>
    <row r="105" spans="4:7" s="5" customFormat="1" ht="12.75">
      <c r="D105" s="38"/>
      <c r="G105" s="6"/>
    </row>
    <row r="106" spans="4:7" s="5" customFormat="1" ht="12.75">
      <c r="D106" s="38"/>
      <c r="G106" s="6"/>
    </row>
    <row r="107" spans="4:7" s="5" customFormat="1" ht="12.75">
      <c r="D107" s="38"/>
      <c r="G107" s="6"/>
    </row>
    <row r="108" spans="4:7" s="5" customFormat="1" ht="12.75">
      <c r="D108" s="38"/>
      <c r="G108" s="6"/>
    </row>
    <row r="109" spans="4:7" s="5" customFormat="1" ht="12.75">
      <c r="D109" s="38"/>
      <c r="G109" s="6"/>
    </row>
    <row r="110" spans="4:7" s="5" customFormat="1" ht="12.75">
      <c r="D110" s="38"/>
      <c r="G110" s="6"/>
    </row>
    <row r="111" spans="4:7" s="5" customFormat="1" ht="12.75">
      <c r="D111" s="38"/>
      <c r="G111" s="6"/>
    </row>
    <row r="112" spans="4:7" s="5" customFormat="1" ht="12.75">
      <c r="D112" s="38"/>
      <c r="G112" s="6"/>
    </row>
    <row r="113" spans="4:7" s="5" customFormat="1" ht="12.75">
      <c r="D113" s="38"/>
      <c r="G113" s="6"/>
    </row>
    <row r="114" spans="4:7" s="5" customFormat="1" ht="12.75">
      <c r="D114" s="38"/>
      <c r="G114" s="6"/>
    </row>
    <row r="115" spans="4:7" s="5" customFormat="1" ht="12.75">
      <c r="D115" s="38"/>
      <c r="G115" s="6"/>
    </row>
    <row r="116" spans="4:7" s="5" customFormat="1" ht="12.75">
      <c r="D116" s="38"/>
      <c r="G116" s="6"/>
    </row>
    <row r="117" spans="4:7" s="5" customFormat="1" ht="12.75">
      <c r="D117" s="38"/>
      <c r="G117" s="6"/>
    </row>
    <row r="118" spans="4:7" s="5" customFormat="1" ht="12.75">
      <c r="D118" s="38"/>
      <c r="G118" s="6"/>
    </row>
    <row r="119" spans="4:7" s="5" customFormat="1" ht="12.75">
      <c r="D119" s="38"/>
      <c r="G119" s="6"/>
    </row>
    <row r="120" spans="4:7" s="5" customFormat="1" ht="12.75">
      <c r="D120" s="38"/>
      <c r="G120" s="6"/>
    </row>
    <row r="121" spans="4:7" s="5" customFormat="1" ht="12.75">
      <c r="D121" s="38"/>
      <c r="G121" s="6"/>
    </row>
    <row r="122" spans="4:7" s="5" customFormat="1" ht="12.75">
      <c r="D122" s="38"/>
      <c r="G122" s="6"/>
    </row>
    <row r="123" spans="4:7" s="5" customFormat="1" ht="12.75">
      <c r="D123" s="38"/>
      <c r="G123" s="6"/>
    </row>
    <row r="124" spans="4:7" s="5" customFormat="1" ht="12.75">
      <c r="D124" s="38"/>
      <c r="G124" s="6"/>
    </row>
    <row r="125" spans="4:7" s="5" customFormat="1" ht="12.75">
      <c r="D125" s="38"/>
      <c r="G125" s="6"/>
    </row>
    <row r="126" spans="4:7" s="5" customFormat="1" ht="12.75">
      <c r="D126" s="38"/>
      <c r="G126" s="6"/>
    </row>
    <row r="127" spans="4:7" s="5" customFormat="1" ht="12.75">
      <c r="D127" s="38"/>
      <c r="G127" s="6"/>
    </row>
    <row r="128" spans="4:7" s="5" customFormat="1" ht="12.75">
      <c r="D128" s="38"/>
      <c r="G128" s="6"/>
    </row>
    <row r="129" spans="4:7" s="5" customFormat="1" ht="12.75">
      <c r="D129" s="38"/>
      <c r="G129" s="6"/>
    </row>
    <row r="130" spans="4:7" s="5" customFormat="1" ht="12.75">
      <c r="D130" s="38"/>
      <c r="G130" s="6"/>
    </row>
    <row r="131" spans="4:7" s="5" customFormat="1" ht="12.75">
      <c r="D131" s="38"/>
      <c r="G131" s="6"/>
    </row>
    <row r="132" spans="4:7" s="5" customFormat="1" ht="12.75">
      <c r="D132" s="38"/>
      <c r="G132" s="6"/>
    </row>
    <row r="133" spans="4:7" s="5" customFormat="1" ht="12.75">
      <c r="D133" s="38"/>
      <c r="G133" s="6"/>
    </row>
    <row r="134" spans="4:7" s="5" customFormat="1" ht="12.75">
      <c r="D134" s="38"/>
      <c r="G134" s="6"/>
    </row>
    <row r="135" spans="4:7" s="5" customFormat="1" ht="12.75">
      <c r="D135" s="38"/>
      <c r="G135" s="6"/>
    </row>
    <row r="136" spans="4:7" s="5" customFormat="1" ht="12.75">
      <c r="D136" s="38"/>
      <c r="G136" s="6"/>
    </row>
    <row r="137" spans="4:7" s="5" customFormat="1" ht="12.75">
      <c r="D137" s="38"/>
      <c r="G137" s="6"/>
    </row>
    <row r="138" spans="4:7" s="5" customFormat="1" ht="12.75">
      <c r="D138" s="38"/>
      <c r="G138" s="6"/>
    </row>
    <row r="139" spans="4:7" s="5" customFormat="1" ht="12.75">
      <c r="D139" s="38"/>
      <c r="G139" s="6"/>
    </row>
    <row r="140" spans="4:7" s="5" customFormat="1" ht="12.75">
      <c r="D140" s="38"/>
      <c r="G140" s="6"/>
    </row>
    <row r="141" spans="4:7" s="5" customFormat="1" ht="12.75">
      <c r="D141" s="38"/>
      <c r="G141" s="6"/>
    </row>
    <row r="142" spans="4:7" s="5" customFormat="1" ht="12.75">
      <c r="D142" s="38"/>
      <c r="G142" s="6"/>
    </row>
    <row r="143" spans="4:7" s="5" customFormat="1" ht="12.75">
      <c r="D143" s="38"/>
      <c r="G143" s="6"/>
    </row>
    <row r="144" spans="4:7" s="5" customFormat="1" ht="12.75">
      <c r="D144" s="38"/>
      <c r="G144" s="6"/>
    </row>
    <row r="145" spans="4:7" s="5" customFormat="1" ht="12.75">
      <c r="D145" s="38"/>
      <c r="G145" s="6"/>
    </row>
    <row r="146" spans="4:7" s="5" customFormat="1" ht="12.75">
      <c r="D146" s="38"/>
      <c r="G146" s="6"/>
    </row>
    <row r="147" spans="4:7" s="5" customFormat="1" ht="12.75">
      <c r="D147" s="38"/>
      <c r="G147" s="6"/>
    </row>
    <row r="148" spans="4:7" s="5" customFormat="1" ht="12.75">
      <c r="D148" s="38"/>
      <c r="G148" s="6"/>
    </row>
    <row r="149" spans="4:7" s="5" customFormat="1" ht="12.75">
      <c r="D149" s="38"/>
      <c r="G149" s="6"/>
    </row>
    <row r="150" spans="4:7" s="5" customFormat="1" ht="12.75">
      <c r="D150" s="38"/>
      <c r="G150" s="6"/>
    </row>
    <row r="151" spans="4:7" s="5" customFormat="1" ht="12.75">
      <c r="D151" s="38"/>
      <c r="G151" s="6"/>
    </row>
    <row r="152" spans="4:7" s="5" customFormat="1" ht="12.75">
      <c r="D152" s="38"/>
      <c r="G152" s="6"/>
    </row>
    <row r="153" spans="4:7" s="5" customFormat="1" ht="12.75">
      <c r="D153" s="38"/>
      <c r="G153" s="6"/>
    </row>
    <row r="154" spans="4:7" s="5" customFormat="1" ht="12.75">
      <c r="D154" s="38"/>
      <c r="G154" s="6"/>
    </row>
    <row r="155" spans="4:7" s="5" customFormat="1" ht="12.75">
      <c r="D155" s="38"/>
      <c r="G155" s="6"/>
    </row>
    <row r="156" spans="4:7" s="5" customFormat="1" ht="12.75">
      <c r="D156" s="38"/>
      <c r="G156" s="6"/>
    </row>
    <row r="157" spans="4:7" s="5" customFormat="1" ht="12.75">
      <c r="D157" s="38"/>
      <c r="G157" s="6"/>
    </row>
    <row r="158" spans="4:7" s="5" customFormat="1" ht="12.75">
      <c r="D158" s="38"/>
      <c r="G158" s="6"/>
    </row>
    <row r="159" spans="4:7" s="5" customFormat="1" ht="12.75">
      <c r="D159" s="38"/>
      <c r="G159" s="6"/>
    </row>
    <row r="160" spans="4:7" s="5" customFormat="1" ht="12.75">
      <c r="D160" s="38"/>
      <c r="G160" s="6"/>
    </row>
    <row r="161" spans="4:7" s="5" customFormat="1" ht="12.75">
      <c r="D161" s="38"/>
      <c r="G161" s="6"/>
    </row>
    <row r="162" spans="4:7" s="5" customFormat="1" ht="12.75">
      <c r="D162" s="38"/>
      <c r="G162" s="6"/>
    </row>
    <row r="163" spans="4:7" s="5" customFormat="1" ht="12.75">
      <c r="D163" s="38"/>
      <c r="G163" s="6"/>
    </row>
    <row r="164" spans="4:7" s="5" customFormat="1" ht="12.75">
      <c r="D164" s="38"/>
      <c r="G164" s="6"/>
    </row>
    <row r="165" spans="4:7" s="5" customFormat="1" ht="12.75">
      <c r="D165" s="38"/>
      <c r="G165" s="6"/>
    </row>
    <row r="166" spans="4:7" s="5" customFormat="1" ht="12.75">
      <c r="D166" s="38"/>
      <c r="G166" s="6"/>
    </row>
    <row r="167" spans="4:7" s="5" customFormat="1" ht="12.75">
      <c r="D167" s="38"/>
      <c r="G167" s="6"/>
    </row>
    <row r="168" spans="4:7" s="5" customFormat="1" ht="12.75">
      <c r="D168" s="38"/>
      <c r="G168" s="6"/>
    </row>
    <row r="169" spans="4:7" s="5" customFormat="1" ht="12.75">
      <c r="D169" s="38"/>
      <c r="G169" s="6"/>
    </row>
    <row r="170" spans="4:7" s="5" customFormat="1" ht="12.75">
      <c r="D170" s="38"/>
      <c r="G170" s="6"/>
    </row>
    <row r="171" spans="4:7" s="5" customFormat="1" ht="12.75">
      <c r="D171" s="38"/>
      <c r="G171" s="6"/>
    </row>
    <row r="172" spans="4:7" s="5" customFormat="1" ht="12.75">
      <c r="D172" s="38"/>
      <c r="G172" s="6"/>
    </row>
    <row r="173" spans="4:7" s="5" customFormat="1" ht="12.75">
      <c r="D173" s="38"/>
      <c r="G173" s="6"/>
    </row>
    <row r="174" spans="4:7" s="5" customFormat="1" ht="12.75">
      <c r="D174" s="38"/>
      <c r="G174" s="6"/>
    </row>
    <row r="175" spans="4:7" s="5" customFormat="1" ht="12.75">
      <c r="D175" s="38"/>
      <c r="G175" s="6"/>
    </row>
    <row r="176" spans="4:7" s="5" customFormat="1" ht="12.75">
      <c r="D176" s="38"/>
      <c r="G176" s="6"/>
    </row>
    <row r="177" spans="4:7" s="5" customFormat="1" ht="12.75">
      <c r="D177" s="38"/>
      <c r="G177" s="6"/>
    </row>
    <row r="178" spans="4:7" s="5" customFormat="1" ht="12.75">
      <c r="D178" s="38"/>
      <c r="G178" s="6"/>
    </row>
    <row r="179" spans="4:7" s="5" customFormat="1" ht="12.75">
      <c r="D179" s="38"/>
      <c r="G179" s="6"/>
    </row>
    <row r="180" spans="4:7" s="5" customFormat="1" ht="12.75">
      <c r="D180" s="38"/>
      <c r="G180" s="6"/>
    </row>
    <row r="181" spans="4:7" s="5" customFormat="1" ht="12.75">
      <c r="D181" s="38"/>
      <c r="G181" s="6"/>
    </row>
    <row r="182" spans="4:7" s="5" customFormat="1" ht="12.75">
      <c r="D182" s="38"/>
      <c r="G182" s="6"/>
    </row>
    <row r="183" spans="4:7" s="5" customFormat="1" ht="12.75">
      <c r="D183" s="38"/>
      <c r="G183" s="6"/>
    </row>
    <row r="184" spans="4:7" s="5" customFormat="1" ht="12.75">
      <c r="D184" s="38"/>
      <c r="G184" s="6"/>
    </row>
    <row r="185" spans="4:7" s="5" customFormat="1" ht="12.75">
      <c r="D185" s="38"/>
      <c r="G185" s="6"/>
    </row>
    <row r="186" spans="4:7" s="5" customFormat="1" ht="12.75">
      <c r="D186" s="38"/>
      <c r="G186" s="6"/>
    </row>
    <row r="187" spans="4:7" s="5" customFormat="1" ht="12.75">
      <c r="D187" s="38"/>
      <c r="G187" s="6"/>
    </row>
    <row r="188" spans="4:7" s="5" customFormat="1" ht="12.75">
      <c r="D188" s="38"/>
      <c r="G188" s="6"/>
    </row>
    <row r="189" spans="4:7" s="5" customFormat="1" ht="12.75">
      <c r="D189" s="38"/>
      <c r="G189" s="6"/>
    </row>
    <row r="190" spans="4:7" s="5" customFormat="1" ht="12.75">
      <c r="D190" s="38"/>
      <c r="G190" s="6"/>
    </row>
    <row r="191" spans="4:7" s="5" customFormat="1" ht="12.75">
      <c r="D191" s="38"/>
      <c r="G191" s="6"/>
    </row>
    <row r="192" spans="4:7" s="5" customFormat="1" ht="12.75">
      <c r="D192" s="38"/>
      <c r="G192" s="6"/>
    </row>
    <row r="193" spans="4:7" s="5" customFormat="1" ht="12.75">
      <c r="D193" s="38"/>
      <c r="G193" s="6"/>
    </row>
    <row r="194" spans="4:7" s="5" customFormat="1" ht="12.75">
      <c r="D194" s="38"/>
      <c r="G194" s="6"/>
    </row>
    <row r="195" spans="4:7" s="5" customFormat="1" ht="12.75">
      <c r="D195" s="38"/>
      <c r="G195" s="6"/>
    </row>
    <row r="196" spans="4:7" s="5" customFormat="1" ht="12.75">
      <c r="D196" s="38"/>
      <c r="G196" s="6"/>
    </row>
    <row r="197" spans="4:7" s="5" customFormat="1" ht="12.75">
      <c r="D197" s="38"/>
      <c r="G197" s="6"/>
    </row>
    <row r="198" spans="4:7" s="5" customFormat="1" ht="12.75">
      <c r="D198" s="38"/>
      <c r="G198" s="6"/>
    </row>
    <row r="199" spans="4:7" s="5" customFormat="1" ht="12.75">
      <c r="D199" s="38"/>
      <c r="G199" s="6"/>
    </row>
    <row r="200" spans="4:7" s="5" customFormat="1" ht="12.75">
      <c r="D200" s="38"/>
      <c r="G200" s="6"/>
    </row>
    <row r="201" spans="4:7" s="5" customFormat="1" ht="12.75">
      <c r="D201" s="38"/>
      <c r="G201" s="6"/>
    </row>
    <row r="202" spans="4:7" s="5" customFormat="1" ht="12.75">
      <c r="D202" s="38"/>
      <c r="G202" s="6"/>
    </row>
    <row r="203" spans="4:7" s="5" customFormat="1" ht="12.75">
      <c r="D203" s="38"/>
      <c r="G203" s="6"/>
    </row>
    <row r="204" spans="4:7" s="5" customFormat="1" ht="12.75">
      <c r="D204" s="38"/>
      <c r="G204" s="6"/>
    </row>
    <row r="205" spans="4:7" s="5" customFormat="1" ht="12.75">
      <c r="D205" s="38"/>
      <c r="G205" s="6"/>
    </row>
    <row r="206" spans="4:7" s="5" customFormat="1" ht="12.75">
      <c r="D206" s="38"/>
      <c r="G206" s="6"/>
    </row>
    <row r="207" spans="4:7" s="5" customFormat="1" ht="12.75">
      <c r="D207" s="38"/>
      <c r="G207" s="6"/>
    </row>
    <row r="208" spans="4:7" s="5" customFormat="1" ht="12.75">
      <c r="D208" s="38"/>
      <c r="G208" s="6"/>
    </row>
    <row r="209" spans="4:7" s="5" customFormat="1" ht="12.75">
      <c r="D209" s="38"/>
      <c r="G209" s="6"/>
    </row>
    <row r="210" spans="4:7" s="5" customFormat="1" ht="12.75">
      <c r="D210" s="38"/>
      <c r="G210" s="6"/>
    </row>
  </sheetData>
  <sheetProtection/>
  <mergeCells count="1">
    <mergeCell ref="A1:H1"/>
  </mergeCells>
  <printOptions horizontalCentered="1"/>
  <pageMargins left="0.2362204724409449" right="0.2362204724409449" top="0.6299212598425197" bottom="0.2362204724409449" header="0.5118110236220472" footer="0.5118110236220472"/>
  <pageSetup firstPageNumber="5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41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6.57421875" style="5" customWidth="1"/>
    <col min="2" max="2" width="46.57421875" style="5" customWidth="1"/>
    <col min="3" max="3" width="12.28125" style="6" customWidth="1"/>
    <col min="4" max="4" width="12.421875" style="122" customWidth="1"/>
    <col min="5" max="5" width="13.00390625" style="74" customWidth="1"/>
    <col min="8" max="8" width="12.8515625" style="0" customWidth="1"/>
  </cols>
  <sheetData>
    <row r="1" spans="1:5" ht="34.5" customHeight="1">
      <c r="A1" s="179" t="s">
        <v>96</v>
      </c>
      <c r="B1" s="179"/>
      <c r="C1" s="179"/>
      <c r="D1" s="175"/>
      <c r="E1" s="175"/>
    </row>
    <row r="2" spans="1:5" ht="26.25" customHeight="1">
      <c r="A2" s="78" t="s">
        <v>88</v>
      </c>
      <c r="B2" s="79" t="s">
        <v>89</v>
      </c>
      <c r="C2" s="129" t="s">
        <v>137</v>
      </c>
      <c r="D2" s="130" t="s">
        <v>129</v>
      </c>
      <c r="E2" s="129" t="s">
        <v>138</v>
      </c>
    </row>
    <row r="3" spans="1:3" ht="7.5" customHeight="1">
      <c r="A3" s="118"/>
      <c r="B3" s="119"/>
      <c r="C3" s="120"/>
    </row>
    <row r="4" spans="1:8" ht="30" customHeight="1">
      <c r="A4" s="152" t="s">
        <v>132</v>
      </c>
      <c r="B4" s="153" t="s">
        <v>133</v>
      </c>
      <c r="C4" s="73">
        <f>C5+C47+C66+C77</f>
        <v>967864369</v>
      </c>
      <c r="D4" s="73">
        <f>D5+D47+D66+D77</f>
        <v>-1465000</v>
      </c>
      <c r="E4" s="73">
        <f>C4+D4</f>
        <v>966399369</v>
      </c>
      <c r="H4" s="159"/>
    </row>
    <row r="5" spans="1:5" ht="21" customHeight="1">
      <c r="A5" s="102">
        <v>100</v>
      </c>
      <c r="B5" s="113" t="s">
        <v>103</v>
      </c>
      <c r="C5" s="73">
        <f>C7+C40+C44</f>
        <v>40234000</v>
      </c>
      <c r="D5" s="73">
        <f>D7+D40+D44</f>
        <v>-1567000</v>
      </c>
      <c r="E5" s="73">
        <f>E7+E40+E44</f>
        <v>38667000</v>
      </c>
    </row>
    <row r="6" spans="3:5" ht="12.75">
      <c r="C6" s="73"/>
      <c r="E6" s="73"/>
    </row>
    <row r="7" spans="1:5" ht="15" customHeight="1">
      <c r="A7" s="77" t="s">
        <v>87</v>
      </c>
      <c r="B7" s="76" t="s">
        <v>90</v>
      </c>
      <c r="C7" s="73">
        <f>SUM(C8:C38)</f>
        <v>39434000</v>
      </c>
      <c r="D7" s="73">
        <f>SUM(D8:D38)</f>
        <v>-2567000</v>
      </c>
      <c r="E7" s="73">
        <f aca="true" t="shared" si="0" ref="E7:E38">C7+D7</f>
        <v>36867000</v>
      </c>
    </row>
    <row r="8" spans="1:5" ht="12.75">
      <c r="A8" s="63">
        <v>3111</v>
      </c>
      <c r="B8" s="64" t="s">
        <v>54</v>
      </c>
      <c r="C8" s="6">
        <v>18020000</v>
      </c>
      <c r="D8" s="128">
        <v>-1000000</v>
      </c>
      <c r="E8" s="6">
        <f t="shared" si="0"/>
        <v>17020000</v>
      </c>
    </row>
    <row r="9" spans="1:5" ht="12.75">
      <c r="A9" s="63">
        <v>3113</v>
      </c>
      <c r="B9" s="64" t="s">
        <v>55</v>
      </c>
      <c r="C9" s="6">
        <v>250000</v>
      </c>
      <c r="D9" s="128">
        <v>0</v>
      </c>
      <c r="E9" s="6">
        <f t="shared" si="0"/>
        <v>250000</v>
      </c>
    </row>
    <row r="10" spans="1:5" ht="12.75">
      <c r="A10" s="63">
        <v>3121</v>
      </c>
      <c r="B10" s="64" t="s">
        <v>56</v>
      </c>
      <c r="C10" s="6">
        <v>1000000</v>
      </c>
      <c r="D10" s="128">
        <v>0</v>
      </c>
      <c r="E10" s="6">
        <f t="shared" si="0"/>
        <v>1000000</v>
      </c>
    </row>
    <row r="11" spans="1:5" ht="12.75">
      <c r="A11" s="63">
        <v>3132</v>
      </c>
      <c r="B11" s="64" t="s">
        <v>58</v>
      </c>
      <c r="C11" s="6">
        <v>3180000</v>
      </c>
      <c r="D11" s="128">
        <v>-380000</v>
      </c>
      <c r="E11" s="6">
        <f t="shared" si="0"/>
        <v>2800000</v>
      </c>
    </row>
    <row r="12" spans="1:5" ht="12.75">
      <c r="A12" s="63">
        <v>3133</v>
      </c>
      <c r="B12" s="64" t="s">
        <v>59</v>
      </c>
      <c r="C12" s="6">
        <v>371000</v>
      </c>
      <c r="D12" s="128">
        <v>-50000</v>
      </c>
      <c r="E12" s="6">
        <f t="shared" si="0"/>
        <v>321000</v>
      </c>
    </row>
    <row r="13" spans="1:5" ht="12.75">
      <c r="A13" s="63">
        <v>3211</v>
      </c>
      <c r="B13" s="65" t="s">
        <v>60</v>
      </c>
      <c r="C13" s="6">
        <v>600000</v>
      </c>
      <c r="D13" s="128">
        <v>0</v>
      </c>
      <c r="E13" s="6">
        <f t="shared" si="0"/>
        <v>600000</v>
      </c>
    </row>
    <row r="14" spans="1:5" ht="12.75">
      <c r="A14" s="63">
        <v>3212</v>
      </c>
      <c r="B14" s="65" t="s">
        <v>61</v>
      </c>
      <c r="C14" s="6">
        <v>550000</v>
      </c>
      <c r="D14" s="128">
        <v>0</v>
      </c>
      <c r="E14" s="6">
        <f t="shared" si="0"/>
        <v>550000</v>
      </c>
    </row>
    <row r="15" spans="1:5" ht="12.75">
      <c r="A15" s="34" t="s">
        <v>10</v>
      </c>
      <c r="B15" s="29" t="s">
        <v>11</v>
      </c>
      <c r="C15" s="6">
        <v>500000</v>
      </c>
      <c r="D15" s="128">
        <v>0</v>
      </c>
      <c r="E15" s="6">
        <f t="shared" si="0"/>
        <v>500000</v>
      </c>
    </row>
    <row r="16" spans="1:5" ht="12.75">
      <c r="A16" s="34">
        <v>3221</v>
      </c>
      <c r="B16" s="64" t="s">
        <v>63</v>
      </c>
      <c r="C16" s="6">
        <v>1200000</v>
      </c>
      <c r="D16" s="128">
        <v>0</v>
      </c>
      <c r="E16" s="6">
        <f t="shared" si="0"/>
        <v>1200000</v>
      </c>
    </row>
    <row r="17" spans="1:5" ht="12.75">
      <c r="A17" s="34">
        <v>3223</v>
      </c>
      <c r="B17" s="64" t="s">
        <v>64</v>
      </c>
      <c r="C17" s="6">
        <v>690000</v>
      </c>
      <c r="D17" s="128">
        <v>0</v>
      </c>
      <c r="E17" s="6">
        <f t="shared" si="0"/>
        <v>690000</v>
      </c>
    </row>
    <row r="18" spans="1:5" ht="12.75">
      <c r="A18" s="34">
        <v>3224</v>
      </c>
      <c r="B18" s="64" t="s">
        <v>121</v>
      </c>
      <c r="C18" s="6">
        <v>110000</v>
      </c>
      <c r="D18" s="128">
        <v>0</v>
      </c>
      <c r="E18" s="6">
        <f t="shared" si="0"/>
        <v>110000</v>
      </c>
    </row>
    <row r="19" spans="1:5" ht="12.75">
      <c r="A19" s="34" t="s">
        <v>13</v>
      </c>
      <c r="B19" s="30" t="s">
        <v>14</v>
      </c>
      <c r="C19" s="6">
        <v>150000</v>
      </c>
      <c r="D19" s="128">
        <v>0</v>
      </c>
      <c r="E19" s="6">
        <f t="shared" si="0"/>
        <v>150000</v>
      </c>
    </row>
    <row r="20" spans="1:5" ht="12.75">
      <c r="A20" s="40">
        <v>3231</v>
      </c>
      <c r="B20" s="64" t="s">
        <v>65</v>
      </c>
      <c r="C20" s="6">
        <v>1400000</v>
      </c>
      <c r="D20" s="128">
        <v>0</v>
      </c>
      <c r="E20" s="6">
        <f t="shared" si="0"/>
        <v>1400000</v>
      </c>
    </row>
    <row r="21" spans="1:5" ht="12.75">
      <c r="A21" s="40">
        <v>3232</v>
      </c>
      <c r="B21" s="30" t="s">
        <v>16</v>
      </c>
      <c r="C21" s="6">
        <v>700000</v>
      </c>
      <c r="D21" s="128">
        <v>0</v>
      </c>
      <c r="E21" s="6">
        <f t="shared" si="0"/>
        <v>700000</v>
      </c>
    </row>
    <row r="22" spans="1:7" ht="12.75">
      <c r="A22" s="40">
        <v>3233</v>
      </c>
      <c r="B22" s="65" t="s">
        <v>66</v>
      </c>
      <c r="C22" s="6">
        <v>1210000</v>
      </c>
      <c r="D22" s="128">
        <v>0</v>
      </c>
      <c r="E22" s="6">
        <f t="shared" si="0"/>
        <v>1210000</v>
      </c>
      <c r="G22" s="122"/>
    </row>
    <row r="23" spans="1:5" ht="12.75">
      <c r="A23" s="40">
        <v>3234</v>
      </c>
      <c r="B23" s="65" t="s">
        <v>67</v>
      </c>
      <c r="C23" s="6">
        <v>1850000</v>
      </c>
      <c r="D23" s="128">
        <v>0</v>
      </c>
      <c r="E23" s="6">
        <f t="shared" si="0"/>
        <v>1850000</v>
      </c>
    </row>
    <row r="24" spans="1:5" ht="12.75">
      <c r="A24" s="40">
        <v>3235</v>
      </c>
      <c r="B24" s="65" t="s">
        <v>68</v>
      </c>
      <c r="C24" s="6">
        <v>650000</v>
      </c>
      <c r="D24" s="128">
        <v>0</v>
      </c>
      <c r="E24" s="6">
        <f t="shared" si="0"/>
        <v>650000</v>
      </c>
    </row>
    <row r="25" spans="1:5" ht="12.75">
      <c r="A25" s="40">
        <v>3236</v>
      </c>
      <c r="B25" s="65" t="s">
        <v>69</v>
      </c>
      <c r="C25" s="6">
        <v>700000</v>
      </c>
      <c r="D25" s="128">
        <v>0</v>
      </c>
      <c r="E25" s="6">
        <f t="shared" si="0"/>
        <v>700000</v>
      </c>
    </row>
    <row r="26" spans="1:5" ht="12.75">
      <c r="A26" s="40">
        <v>3237</v>
      </c>
      <c r="B26" s="30" t="s">
        <v>17</v>
      </c>
      <c r="C26" s="6">
        <v>1300000</v>
      </c>
      <c r="D26" s="128">
        <v>0</v>
      </c>
      <c r="E26" s="6">
        <f t="shared" si="0"/>
        <v>1300000</v>
      </c>
    </row>
    <row r="27" spans="1:5" ht="12.75">
      <c r="A27" s="40">
        <v>3238</v>
      </c>
      <c r="B27" s="30" t="s">
        <v>18</v>
      </c>
      <c r="C27" s="6">
        <v>650000</v>
      </c>
      <c r="D27" s="128">
        <v>0</v>
      </c>
      <c r="E27" s="6">
        <f t="shared" si="0"/>
        <v>650000</v>
      </c>
    </row>
    <row r="28" spans="1:5" ht="12.75">
      <c r="A28" s="40">
        <v>3239</v>
      </c>
      <c r="B28" s="30" t="s">
        <v>70</v>
      </c>
      <c r="C28" s="6">
        <v>1000000</v>
      </c>
      <c r="D28" s="128">
        <v>-100000</v>
      </c>
      <c r="E28" s="6">
        <f t="shared" si="0"/>
        <v>900000</v>
      </c>
    </row>
    <row r="29" spans="1:5" ht="12.75">
      <c r="A29" s="40">
        <v>3291</v>
      </c>
      <c r="B29" s="69" t="s">
        <v>134</v>
      </c>
      <c r="C29" s="6">
        <v>550000</v>
      </c>
      <c r="D29" s="128">
        <v>0</v>
      </c>
      <c r="E29" s="6">
        <f>C29+D29</f>
        <v>550000</v>
      </c>
    </row>
    <row r="30" spans="1:5" ht="12.75">
      <c r="A30" s="40">
        <v>3292</v>
      </c>
      <c r="B30" s="68" t="s">
        <v>72</v>
      </c>
      <c r="C30" s="6">
        <v>600000</v>
      </c>
      <c r="D30" s="128">
        <v>0</v>
      </c>
      <c r="E30" s="6">
        <f t="shared" si="0"/>
        <v>600000</v>
      </c>
    </row>
    <row r="31" spans="1:8" ht="12.75">
      <c r="A31" s="40">
        <v>3293</v>
      </c>
      <c r="B31" s="68" t="s">
        <v>73</v>
      </c>
      <c r="C31" s="6">
        <v>100000</v>
      </c>
      <c r="D31" s="128">
        <v>-38000</v>
      </c>
      <c r="E31" s="160">
        <f t="shared" si="0"/>
        <v>62000</v>
      </c>
      <c r="H31" s="122"/>
    </row>
    <row r="32" spans="1:5" ht="12.75">
      <c r="A32" s="40">
        <v>3294</v>
      </c>
      <c r="B32" s="68" t="s">
        <v>115</v>
      </c>
      <c r="C32" s="6">
        <v>50000</v>
      </c>
      <c r="D32" s="128">
        <v>0</v>
      </c>
      <c r="E32" s="6">
        <f t="shared" si="0"/>
        <v>50000</v>
      </c>
    </row>
    <row r="33" spans="1:5" ht="12.75">
      <c r="A33" s="40">
        <v>3299</v>
      </c>
      <c r="B33" s="64" t="s">
        <v>71</v>
      </c>
      <c r="C33" s="6">
        <v>1500000</v>
      </c>
      <c r="D33" s="128">
        <v>-1000000</v>
      </c>
      <c r="E33" s="6">
        <f t="shared" si="0"/>
        <v>500000</v>
      </c>
    </row>
    <row r="34" spans="1:9" ht="12.75">
      <c r="A34" s="80">
        <v>3431</v>
      </c>
      <c r="B34" s="69" t="s">
        <v>85</v>
      </c>
      <c r="C34" s="6">
        <v>150000</v>
      </c>
      <c r="D34" s="128">
        <v>0</v>
      </c>
      <c r="E34" s="6">
        <f t="shared" si="0"/>
        <v>150000</v>
      </c>
      <c r="I34" s="122"/>
    </row>
    <row r="35" spans="1:5" ht="12.75">
      <c r="A35" s="80">
        <v>3432</v>
      </c>
      <c r="B35" s="69" t="s">
        <v>116</v>
      </c>
      <c r="C35" s="6">
        <v>1000</v>
      </c>
      <c r="D35" s="128">
        <v>0</v>
      </c>
      <c r="E35" s="6">
        <f t="shared" si="0"/>
        <v>1000</v>
      </c>
    </row>
    <row r="36" spans="1:5" ht="12.75">
      <c r="A36" s="80">
        <v>3433</v>
      </c>
      <c r="B36" s="69" t="s">
        <v>124</v>
      </c>
      <c r="C36" s="6">
        <v>2000</v>
      </c>
      <c r="D36" s="128">
        <v>0</v>
      </c>
      <c r="E36" s="6">
        <f t="shared" si="0"/>
        <v>2000</v>
      </c>
    </row>
    <row r="37" spans="1:5" ht="12.75">
      <c r="A37" s="80">
        <v>3434</v>
      </c>
      <c r="B37" s="69" t="s">
        <v>84</v>
      </c>
      <c r="C37" s="6">
        <v>0</v>
      </c>
      <c r="D37" s="128">
        <v>1000</v>
      </c>
      <c r="E37" s="6">
        <f t="shared" si="0"/>
        <v>1000</v>
      </c>
    </row>
    <row r="38" spans="1:5" ht="12.75">
      <c r="A38" s="80">
        <v>3811</v>
      </c>
      <c r="B38" s="69" t="s">
        <v>24</v>
      </c>
      <c r="C38" s="6">
        <v>400000</v>
      </c>
      <c r="D38" s="128">
        <v>0</v>
      </c>
      <c r="E38" s="6">
        <f t="shared" si="0"/>
        <v>400000</v>
      </c>
    </row>
    <row r="39" spans="1:5" ht="12.75">
      <c r="A39" s="34"/>
      <c r="B39" s="30"/>
      <c r="D39" s="128"/>
      <c r="E39" s="71"/>
    </row>
    <row r="40" spans="1:5" ht="15" customHeight="1">
      <c r="A40" s="62" t="s">
        <v>91</v>
      </c>
      <c r="B40" s="62" t="s">
        <v>92</v>
      </c>
      <c r="C40" s="73">
        <f>SUM(C41:C42)</f>
        <v>300000</v>
      </c>
      <c r="D40" s="73">
        <f>D41+D42</f>
        <v>1000000</v>
      </c>
      <c r="E40" s="73">
        <f>C40+D40</f>
        <v>1300000</v>
      </c>
    </row>
    <row r="41" spans="1:6" ht="12.75">
      <c r="A41" s="43" t="s">
        <v>28</v>
      </c>
      <c r="B41" s="18" t="s">
        <v>29</v>
      </c>
      <c r="C41" s="6">
        <v>200000</v>
      </c>
      <c r="D41" s="128">
        <v>1000000</v>
      </c>
      <c r="E41" s="6">
        <f>C41+D41</f>
        <v>1200000</v>
      </c>
      <c r="F41" s="122"/>
    </row>
    <row r="42" spans="1:8" ht="12.75">
      <c r="A42" s="34" t="s">
        <v>30</v>
      </c>
      <c r="B42" s="30" t="s">
        <v>31</v>
      </c>
      <c r="C42" s="6">
        <v>100000</v>
      </c>
      <c r="D42" s="128">
        <v>0</v>
      </c>
      <c r="E42" s="6">
        <f>C42+D42</f>
        <v>100000</v>
      </c>
      <c r="H42" s="122"/>
    </row>
    <row r="43" spans="1:5" ht="12.75">
      <c r="A43" s="34"/>
      <c r="B43" s="30"/>
      <c r="E43" s="6"/>
    </row>
    <row r="44" spans="1:5" ht="12.75">
      <c r="A44" s="62" t="s">
        <v>93</v>
      </c>
      <c r="B44" s="62" t="s">
        <v>94</v>
      </c>
      <c r="C44" s="73">
        <f>SUM(C45:C45)</f>
        <v>500000</v>
      </c>
      <c r="D44" s="73">
        <f>SUM(D45:D45)</f>
        <v>0</v>
      </c>
      <c r="E44" s="73">
        <f>SUM(E45:E45)</f>
        <v>500000</v>
      </c>
    </row>
    <row r="45" spans="1:5" ht="12.75">
      <c r="A45" s="34" t="s">
        <v>80</v>
      </c>
      <c r="B45" s="29" t="s">
        <v>2</v>
      </c>
      <c r="C45" s="6">
        <v>500000</v>
      </c>
      <c r="D45" s="128">
        <v>0</v>
      </c>
      <c r="E45" s="6">
        <f>C45+D45</f>
        <v>500000</v>
      </c>
    </row>
    <row r="46" spans="1:5" ht="12.75">
      <c r="A46" s="34"/>
      <c r="B46" s="30"/>
      <c r="E46" s="6"/>
    </row>
    <row r="47" spans="1:5" ht="15" customHeight="1">
      <c r="A47" s="81">
        <v>101</v>
      </c>
      <c r="B47" s="62" t="s">
        <v>97</v>
      </c>
      <c r="C47" s="73">
        <f>C49</f>
        <v>278105800</v>
      </c>
      <c r="D47" s="73">
        <f>D49</f>
        <v>-21073500</v>
      </c>
      <c r="E47" s="73">
        <f>C47+D47</f>
        <v>257032300</v>
      </c>
    </row>
    <row r="48" spans="1:5" ht="12.75">
      <c r="A48" s="11"/>
      <c r="B48" s="155"/>
      <c r="D48" s="128"/>
      <c r="E48" s="6"/>
    </row>
    <row r="49" spans="1:5" ht="13.5" customHeight="1">
      <c r="A49" s="62" t="s">
        <v>108</v>
      </c>
      <c r="B49" s="67" t="s">
        <v>97</v>
      </c>
      <c r="C49" s="73">
        <f>SUM(C50:C64)</f>
        <v>278105800</v>
      </c>
      <c r="D49" s="73">
        <f>SUM(D50:D64)</f>
        <v>-21073500</v>
      </c>
      <c r="E49" s="73">
        <f aca="true" t="shared" si="1" ref="E49:E63">C49+D49</f>
        <v>257032300</v>
      </c>
    </row>
    <row r="50" spans="1:7" ht="13.5" customHeight="1">
      <c r="A50" s="63">
        <v>3232</v>
      </c>
      <c r="B50" s="74" t="s">
        <v>120</v>
      </c>
      <c r="C50" s="71">
        <v>1600000</v>
      </c>
      <c r="D50" s="71">
        <v>0</v>
      </c>
      <c r="E50" s="6">
        <f t="shared" si="1"/>
        <v>1600000</v>
      </c>
      <c r="G50" s="122"/>
    </row>
    <row r="51" spans="1:7" ht="12.75">
      <c r="A51" s="40">
        <v>3233</v>
      </c>
      <c r="B51" s="65" t="s">
        <v>66</v>
      </c>
      <c r="C51" s="6">
        <v>3300000</v>
      </c>
      <c r="D51" s="128">
        <v>0</v>
      </c>
      <c r="E51" s="6">
        <f t="shared" si="1"/>
        <v>3300000</v>
      </c>
      <c r="G51" s="122"/>
    </row>
    <row r="52" spans="1:7" ht="12.75">
      <c r="A52" s="40">
        <v>3235</v>
      </c>
      <c r="B52" s="65" t="s">
        <v>68</v>
      </c>
      <c r="C52" s="6">
        <v>0</v>
      </c>
      <c r="D52" s="128">
        <v>240500</v>
      </c>
      <c r="E52" s="6">
        <f t="shared" si="1"/>
        <v>240500</v>
      </c>
      <c r="G52" s="122"/>
    </row>
    <row r="53" spans="1:7" ht="12.75">
      <c r="A53" s="40">
        <v>3239</v>
      </c>
      <c r="B53" s="30" t="s">
        <v>70</v>
      </c>
      <c r="C53" s="6">
        <v>0</v>
      </c>
      <c r="D53" s="128">
        <v>100000</v>
      </c>
      <c r="E53" s="6">
        <f t="shared" si="1"/>
        <v>100000</v>
      </c>
      <c r="G53" s="122"/>
    </row>
    <row r="54" spans="1:7" ht="12.75">
      <c r="A54" s="63">
        <v>3299</v>
      </c>
      <c r="B54" s="74" t="s">
        <v>71</v>
      </c>
      <c r="C54" s="71">
        <v>65000000</v>
      </c>
      <c r="D54" s="128">
        <v>0</v>
      </c>
      <c r="E54" s="6">
        <f t="shared" si="1"/>
        <v>65000000</v>
      </c>
      <c r="G54" s="122"/>
    </row>
    <row r="55" spans="1:7" ht="12.75">
      <c r="A55" s="63">
        <v>3512</v>
      </c>
      <c r="B55" s="74" t="s">
        <v>0</v>
      </c>
      <c r="C55" s="71">
        <v>31000000</v>
      </c>
      <c r="D55" s="128">
        <v>0</v>
      </c>
      <c r="E55" s="6">
        <f t="shared" si="1"/>
        <v>31000000</v>
      </c>
      <c r="G55" s="122"/>
    </row>
    <row r="56" spans="1:7" ht="12.75">
      <c r="A56" s="100">
        <v>3522</v>
      </c>
      <c r="B56" s="99" t="s">
        <v>3</v>
      </c>
      <c r="C56" s="71">
        <v>6000000</v>
      </c>
      <c r="D56" s="128">
        <v>10000000</v>
      </c>
      <c r="E56" s="6">
        <f t="shared" si="1"/>
        <v>16000000</v>
      </c>
      <c r="G56" s="122"/>
    </row>
    <row r="57" spans="1:7" ht="12.75">
      <c r="A57" s="63">
        <v>3632</v>
      </c>
      <c r="B57" s="64" t="s">
        <v>76</v>
      </c>
      <c r="C57" s="108">
        <v>125000000</v>
      </c>
      <c r="D57" s="128">
        <v>-38000000</v>
      </c>
      <c r="E57" s="6">
        <f t="shared" si="1"/>
        <v>87000000</v>
      </c>
      <c r="G57" s="122"/>
    </row>
    <row r="58" spans="1:7" ht="12.75">
      <c r="A58" s="63">
        <v>3811</v>
      </c>
      <c r="B58" s="64" t="s">
        <v>24</v>
      </c>
      <c r="C58" s="6">
        <v>4300000</v>
      </c>
      <c r="D58" s="128">
        <v>0</v>
      </c>
      <c r="E58" s="6">
        <f t="shared" si="1"/>
        <v>4300000</v>
      </c>
      <c r="G58" s="122"/>
    </row>
    <row r="59" spans="1:7" ht="12.75">
      <c r="A59" s="63">
        <v>3861</v>
      </c>
      <c r="B59" s="64" t="s">
        <v>147</v>
      </c>
      <c r="C59" s="6">
        <v>0</v>
      </c>
      <c r="D59" s="128">
        <v>3000000</v>
      </c>
      <c r="E59" s="6">
        <f t="shared" si="1"/>
        <v>3000000</v>
      </c>
      <c r="G59" s="122"/>
    </row>
    <row r="60" spans="1:7" ht="12.75">
      <c r="A60" s="63">
        <v>4212</v>
      </c>
      <c r="B60" s="64" t="s">
        <v>143</v>
      </c>
      <c r="C60" s="6">
        <v>0</v>
      </c>
      <c r="D60" s="128">
        <v>3586000</v>
      </c>
      <c r="E60" s="6">
        <f t="shared" si="1"/>
        <v>3586000</v>
      </c>
      <c r="G60" s="122"/>
    </row>
    <row r="61" spans="1:7" ht="12.75">
      <c r="A61" s="156">
        <v>4224</v>
      </c>
      <c r="B61" s="68" t="s">
        <v>142</v>
      </c>
      <c r="C61" s="6">
        <v>2305800</v>
      </c>
      <c r="D61" s="6">
        <v>-316000</v>
      </c>
      <c r="E61" s="6">
        <f t="shared" si="1"/>
        <v>1989800</v>
      </c>
      <c r="G61" s="122"/>
    </row>
    <row r="62" spans="1:7" ht="12.75">
      <c r="A62" s="156">
        <v>4231</v>
      </c>
      <c r="B62" s="68" t="s">
        <v>34</v>
      </c>
      <c r="C62" s="6">
        <v>0</v>
      </c>
      <c r="D62" s="6">
        <v>316000</v>
      </c>
      <c r="E62" s="6">
        <f t="shared" si="1"/>
        <v>316000</v>
      </c>
      <c r="G62" s="122"/>
    </row>
    <row r="63" spans="1:7" ht="12.75">
      <c r="A63" s="63">
        <v>5111</v>
      </c>
      <c r="B63" s="64" t="s">
        <v>141</v>
      </c>
      <c r="C63" s="6">
        <v>600000</v>
      </c>
      <c r="D63" s="128">
        <v>200000</v>
      </c>
      <c r="E63" s="6">
        <f t="shared" si="1"/>
        <v>800000</v>
      </c>
      <c r="G63" s="122"/>
    </row>
    <row r="64" spans="1:7" ht="25.5" customHeight="1">
      <c r="A64" s="107">
        <v>5161</v>
      </c>
      <c r="B64" s="106" t="s">
        <v>104</v>
      </c>
      <c r="C64" s="6">
        <v>39000000</v>
      </c>
      <c r="D64" s="128">
        <v>-200000</v>
      </c>
      <c r="E64" s="6">
        <f>C64+D64</f>
        <v>38800000</v>
      </c>
      <c r="G64" s="122"/>
    </row>
    <row r="65" spans="1:7" ht="12.75" customHeight="1">
      <c r="A65" s="63"/>
      <c r="B65" s="62"/>
      <c r="D65" s="128"/>
      <c r="E65" s="6"/>
      <c r="G65" s="122"/>
    </row>
    <row r="66" spans="1:5" ht="15" customHeight="1">
      <c r="A66" s="81">
        <v>102</v>
      </c>
      <c r="B66" s="62" t="s">
        <v>98</v>
      </c>
      <c r="C66" s="73">
        <f>C68</f>
        <v>73620000</v>
      </c>
      <c r="D66" s="73">
        <f>D68</f>
        <v>33807000</v>
      </c>
      <c r="E66" s="73">
        <f aca="true" t="shared" si="2" ref="E66:E75">C66+D66</f>
        <v>107427000</v>
      </c>
    </row>
    <row r="67" spans="1:5" ht="15" customHeight="1">
      <c r="A67" s="81"/>
      <c r="B67" s="62"/>
      <c r="C67" s="73"/>
      <c r="D67" s="73"/>
      <c r="E67" s="73"/>
    </row>
    <row r="68" spans="1:5" ht="12.75">
      <c r="A68" s="62" t="s">
        <v>109</v>
      </c>
      <c r="B68" s="67" t="s">
        <v>100</v>
      </c>
      <c r="C68" s="73">
        <f>SUM(C69:C75)</f>
        <v>73620000</v>
      </c>
      <c r="D68" s="73">
        <f>SUM(D69:D75)</f>
        <v>33807000</v>
      </c>
      <c r="E68" s="73">
        <f t="shared" si="2"/>
        <v>107427000</v>
      </c>
    </row>
    <row r="69" spans="1:5" ht="12.75">
      <c r="A69" s="40">
        <v>3233</v>
      </c>
      <c r="B69" s="65" t="s">
        <v>66</v>
      </c>
      <c r="C69" s="6">
        <v>1290000</v>
      </c>
      <c r="D69" s="128">
        <v>0</v>
      </c>
      <c r="E69" s="6">
        <f t="shared" si="2"/>
        <v>1290000</v>
      </c>
    </row>
    <row r="70" spans="1:5" ht="12.75">
      <c r="A70" s="63">
        <v>3299</v>
      </c>
      <c r="B70" s="74" t="s">
        <v>71</v>
      </c>
      <c r="C70" s="71">
        <v>0</v>
      </c>
      <c r="D70" s="128">
        <v>125000</v>
      </c>
      <c r="E70" s="71">
        <f t="shared" si="2"/>
        <v>125000</v>
      </c>
    </row>
    <row r="71" spans="1:5" ht="12.75">
      <c r="A71" s="100">
        <v>3522</v>
      </c>
      <c r="B71" s="99" t="s">
        <v>3</v>
      </c>
      <c r="C71" s="6">
        <v>5180000</v>
      </c>
      <c r="D71" s="128">
        <v>38000000</v>
      </c>
      <c r="E71" s="6">
        <f t="shared" si="2"/>
        <v>43180000</v>
      </c>
    </row>
    <row r="72" spans="1:5" ht="12.75">
      <c r="A72" s="63">
        <v>3632</v>
      </c>
      <c r="B72" s="64" t="s">
        <v>76</v>
      </c>
      <c r="C72" s="6">
        <v>42750000</v>
      </c>
      <c r="D72" s="128">
        <v>-8175000</v>
      </c>
      <c r="E72" s="6">
        <f t="shared" si="2"/>
        <v>34575000</v>
      </c>
    </row>
    <row r="73" spans="1:5" ht="12.75">
      <c r="A73" s="63">
        <v>3811</v>
      </c>
      <c r="B73" s="64" t="s">
        <v>24</v>
      </c>
      <c r="C73" s="6">
        <v>3500000</v>
      </c>
      <c r="D73" s="128">
        <v>4057000</v>
      </c>
      <c r="E73" s="6">
        <f t="shared" si="2"/>
        <v>7557000</v>
      </c>
    </row>
    <row r="74" spans="1:5" ht="12.75">
      <c r="A74" s="63">
        <v>3822</v>
      </c>
      <c r="B74" s="64" t="s">
        <v>140</v>
      </c>
      <c r="C74" s="6">
        <v>500000</v>
      </c>
      <c r="D74" s="128">
        <v>-200000</v>
      </c>
      <c r="E74" s="6">
        <f t="shared" si="2"/>
        <v>300000</v>
      </c>
    </row>
    <row r="75" spans="1:5" ht="25.5" customHeight="1">
      <c r="A75" s="107">
        <v>5161</v>
      </c>
      <c r="B75" s="106" t="s">
        <v>104</v>
      </c>
      <c r="C75" s="6">
        <v>20400000</v>
      </c>
      <c r="D75" s="128">
        <v>0</v>
      </c>
      <c r="E75" s="6">
        <f t="shared" si="2"/>
        <v>20400000</v>
      </c>
    </row>
    <row r="76" spans="1:5" ht="12.75">
      <c r="A76" s="2"/>
      <c r="B76" s="7"/>
      <c r="D76" s="128"/>
      <c r="E76" s="6"/>
    </row>
    <row r="77" spans="1:5" ht="24.75" customHeight="1">
      <c r="A77" s="121">
        <v>103</v>
      </c>
      <c r="B77" s="59" t="s">
        <v>125</v>
      </c>
      <c r="C77" s="73">
        <f>C79</f>
        <v>575904569</v>
      </c>
      <c r="D77" s="73">
        <f>D79</f>
        <v>-12631500</v>
      </c>
      <c r="E77" s="73">
        <f>C77+D77</f>
        <v>563273069</v>
      </c>
    </row>
    <row r="78" spans="1:5" ht="12.75">
      <c r="A78" s="11"/>
      <c r="B78" s="11"/>
      <c r="C78" s="109"/>
      <c r="D78" s="128"/>
      <c r="E78" s="109"/>
    </row>
    <row r="79" spans="1:5" ht="12.75">
      <c r="A79" s="98" t="s">
        <v>126</v>
      </c>
      <c r="B79" s="2" t="s">
        <v>127</v>
      </c>
      <c r="C79" s="111">
        <f>C80</f>
        <v>575904569</v>
      </c>
      <c r="D79" s="111">
        <f>D80</f>
        <v>-12631500</v>
      </c>
      <c r="E79" s="111">
        <f>C79+D79</f>
        <v>563273069</v>
      </c>
    </row>
    <row r="80" spans="1:5" ht="12.75">
      <c r="A80" s="101">
        <v>3299</v>
      </c>
      <c r="B80" s="74" t="s">
        <v>71</v>
      </c>
      <c r="C80" s="6">
        <v>575904569</v>
      </c>
      <c r="D80" s="128">
        <v>-12631500</v>
      </c>
      <c r="E80" s="160">
        <f>C80+D80</f>
        <v>563273069</v>
      </c>
    </row>
    <row r="81" ht="12.75">
      <c r="D81" s="128"/>
    </row>
    <row r="82" spans="1:4" ht="12.75">
      <c r="A82" s="11"/>
      <c r="B82" s="11"/>
      <c r="C82" s="109"/>
      <c r="D82" s="128"/>
    </row>
    <row r="83" ht="12.75">
      <c r="D83" s="110"/>
    </row>
    <row r="84" spans="1:4" ht="12.75">
      <c r="A84" s="12"/>
      <c r="B84" s="2"/>
      <c r="C84" s="110"/>
      <c r="D84" s="128"/>
    </row>
    <row r="85" ht="12.75">
      <c r="D85" s="111"/>
    </row>
    <row r="86" spans="1:4" ht="12.75">
      <c r="A86" s="12"/>
      <c r="B86" s="2"/>
      <c r="C86" s="110"/>
      <c r="D86" s="128"/>
    </row>
    <row r="88" spans="1:2" ht="12.75">
      <c r="A88" s="2"/>
      <c r="B88" s="7"/>
    </row>
    <row r="90" spans="1:3" ht="12.75">
      <c r="A90" s="11"/>
      <c r="B90" s="11"/>
      <c r="C90" s="109"/>
    </row>
    <row r="91" spans="1:3" ht="12.75">
      <c r="A91" s="11"/>
      <c r="B91" s="11"/>
      <c r="C91" s="109"/>
    </row>
    <row r="93" spans="1:3" ht="12.75">
      <c r="A93" s="12"/>
      <c r="B93" s="2"/>
      <c r="C93" s="110"/>
    </row>
    <row r="95" spans="1:3" ht="12.75">
      <c r="A95" s="12"/>
      <c r="B95" s="2"/>
      <c r="C95" s="110"/>
    </row>
    <row r="97" spans="1:3" ht="12.75">
      <c r="A97" s="12"/>
      <c r="B97" s="2"/>
      <c r="C97" s="110"/>
    </row>
    <row r="99" spans="1:3" ht="12.75">
      <c r="A99" s="12"/>
      <c r="B99" s="2"/>
      <c r="C99" s="110"/>
    </row>
    <row r="102" spans="1:2" ht="12.75">
      <c r="A102" s="10"/>
      <c r="B102" s="2"/>
    </row>
    <row r="104" spans="1:2" ht="12.75">
      <c r="A104" s="10"/>
      <c r="B104" s="2"/>
    </row>
    <row r="106" spans="1:3" ht="12.75">
      <c r="A106" s="10"/>
      <c r="B106" s="7"/>
      <c r="C106" s="112"/>
    </row>
    <row r="107" spans="1:3" ht="12.75">
      <c r="A107" s="11"/>
      <c r="B107" s="11"/>
      <c r="C107" s="109"/>
    </row>
    <row r="109" spans="1:3" ht="12.75">
      <c r="A109" s="12"/>
      <c r="B109" s="2"/>
      <c r="C109" s="110"/>
    </row>
    <row r="111" spans="1:3" ht="12.75">
      <c r="A111" s="12"/>
      <c r="B111" s="2"/>
      <c r="C111" s="110"/>
    </row>
    <row r="113" spans="1:3" ht="12.75">
      <c r="A113" s="12"/>
      <c r="B113" s="2"/>
      <c r="C113" s="110"/>
    </row>
    <row r="116" spans="1:2" ht="12.75">
      <c r="A116" s="10"/>
      <c r="B116" s="2"/>
    </row>
    <row r="118" spans="1:2" ht="12.75">
      <c r="A118" s="10"/>
      <c r="B118" s="2"/>
    </row>
    <row r="120" spans="1:2" ht="12.75">
      <c r="A120" s="2"/>
      <c r="B120" s="7"/>
    </row>
    <row r="121" spans="1:3" ht="12.75">
      <c r="A121" s="11"/>
      <c r="B121" s="11"/>
      <c r="C121" s="109"/>
    </row>
    <row r="123" spans="1:3" ht="12.75">
      <c r="A123" s="12"/>
      <c r="B123" s="2"/>
      <c r="C123" s="110"/>
    </row>
    <row r="125" spans="1:3" ht="12.75">
      <c r="A125" s="12"/>
      <c r="B125" s="2"/>
      <c r="C125" s="110"/>
    </row>
    <row r="127" spans="1:3" ht="12.75">
      <c r="A127" s="12"/>
      <c r="B127" s="2"/>
      <c r="C127" s="110"/>
    </row>
    <row r="129" spans="1:2" ht="12.75">
      <c r="A129" s="10"/>
      <c r="B129" s="2"/>
    </row>
    <row r="131" spans="1:3" ht="12.75">
      <c r="A131" s="10"/>
      <c r="B131" s="7"/>
      <c r="C131" s="112"/>
    </row>
    <row r="132" spans="1:3" ht="12.75">
      <c r="A132" s="11"/>
      <c r="B132" s="11"/>
      <c r="C132" s="109"/>
    </row>
    <row r="134" spans="1:3" ht="12.75">
      <c r="A134" s="12"/>
      <c r="B134" s="2"/>
      <c r="C134" s="110"/>
    </row>
    <row r="136" spans="1:3" ht="12.75">
      <c r="A136" s="12"/>
      <c r="B136" s="2"/>
      <c r="C136" s="110"/>
    </row>
    <row r="138" spans="1:3" ht="12.75">
      <c r="A138" s="12"/>
      <c r="B138" s="2"/>
      <c r="C138" s="110"/>
    </row>
    <row r="141" spans="1:2" ht="12.75">
      <c r="A141" s="10"/>
      <c r="B141" s="2"/>
    </row>
    <row r="143" spans="1:2" ht="12.75">
      <c r="A143" s="10"/>
      <c r="B143" s="2"/>
    </row>
    <row r="145" spans="1:3" ht="12.75">
      <c r="A145" s="10"/>
      <c r="B145" s="14"/>
      <c r="C145" s="112"/>
    </row>
    <row r="146" spans="1:3" ht="12.75">
      <c r="A146" s="15"/>
      <c r="B146" s="11"/>
      <c r="C146" s="109"/>
    </row>
    <row r="148" spans="1:3" ht="12.75">
      <c r="A148" s="12"/>
      <c r="B148" s="2"/>
      <c r="C148" s="110"/>
    </row>
    <row r="150" spans="1:3" ht="12.75">
      <c r="A150" s="12"/>
      <c r="B150" s="2"/>
      <c r="C150" s="110"/>
    </row>
    <row r="152" spans="1:3" ht="12.75">
      <c r="A152" s="12"/>
      <c r="B152" s="2"/>
      <c r="C152" s="110"/>
    </row>
    <row r="155" spans="1:2" ht="12.75">
      <c r="A155" s="10"/>
      <c r="B155" s="2"/>
    </row>
    <row r="157" spans="1:2" ht="12.75">
      <c r="A157" s="10"/>
      <c r="B157" s="2"/>
    </row>
    <row r="159" spans="1:3" ht="12.75">
      <c r="A159" s="10"/>
      <c r="B159" s="7"/>
      <c r="C159" s="112"/>
    </row>
    <row r="160" spans="1:3" ht="12.75">
      <c r="A160" s="11"/>
      <c r="B160" s="11"/>
      <c r="C160" s="109"/>
    </row>
    <row r="162" spans="1:3" ht="12.75">
      <c r="A162" s="12"/>
      <c r="B162" s="2"/>
      <c r="C162" s="110"/>
    </row>
    <row r="164" spans="1:3" ht="12.75">
      <c r="A164" s="10"/>
      <c r="B164" s="7"/>
      <c r="C164" s="112"/>
    </row>
    <row r="165" spans="1:3" ht="12.75">
      <c r="A165" s="11"/>
      <c r="B165" s="11"/>
      <c r="C165" s="109"/>
    </row>
    <row r="167" spans="1:3" ht="12.75">
      <c r="A167" s="12"/>
      <c r="B167" s="2"/>
      <c r="C167" s="110"/>
    </row>
    <row r="169" spans="1:3" ht="12.75">
      <c r="A169" s="12"/>
      <c r="B169" s="2"/>
      <c r="C169" s="110"/>
    </row>
    <row r="171" spans="1:3" ht="12.75">
      <c r="A171" s="12"/>
      <c r="B171" s="2"/>
      <c r="C171" s="110"/>
    </row>
    <row r="174" spans="1:2" ht="12.75">
      <c r="A174" s="10"/>
      <c r="B174" s="2"/>
    </row>
    <row r="176" spans="1:2" ht="12.75">
      <c r="A176" s="10"/>
      <c r="B176" s="2"/>
    </row>
    <row r="178" spans="1:2" ht="12.75">
      <c r="A178" s="2"/>
      <c r="B178" s="7"/>
    </row>
    <row r="179" spans="1:3" ht="12.75">
      <c r="A179" s="11"/>
      <c r="B179" s="11"/>
      <c r="C179" s="109"/>
    </row>
    <row r="181" spans="1:3" ht="12.75">
      <c r="A181" s="12"/>
      <c r="B181" s="2"/>
      <c r="C181" s="110"/>
    </row>
    <row r="183" spans="1:3" ht="12.75">
      <c r="A183" s="12"/>
      <c r="B183" s="2"/>
      <c r="C183" s="110"/>
    </row>
    <row r="185" spans="1:2" ht="12.75">
      <c r="A185" s="2"/>
      <c r="B185" s="7"/>
    </row>
    <row r="186" spans="1:3" ht="12.75">
      <c r="A186" s="11"/>
      <c r="B186" s="11"/>
      <c r="C186" s="109"/>
    </row>
    <row r="188" spans="1:3" ht="12.75">
      <c r="A188" s="12"/>
      <c r="B188" s="2"/>
      <c r="C188" s="110"/>
    </row>
    <row r="190" spans="1:3" ht="12.75">
      <c r="A190" s="12"/>
      <c r="B190" s="2"/>
      <c r="C190" s="110"/>
    </row>
    <row r="192" spans="1:2" ht="12.75">
      <c r="A192" s="2"/>
      <c r="B192" s="7"/>
    </row>
    <row r="193" spans="1:3" ht="12.75">
      <c r="A193" s="11"/>
      <c r="B193" s="11"/>
      <c r="C193" s="109"/>
    </row>
    <row r="194" spans="1:3" ht="12.75">
      <c r="A194" s="15"/>
      <c r="B194" s="11"/>
      <c r="C194" s="109"/>
    </row>
    <row r="196" spans="1:3" ht="12.75">
      <c r="A196" s="12"/>
      <c r="B196" s="2"/>
      <c r="C196" s="110"/>
    </row>
    <row r="198" spans="1:3" ht="12.75">
      <c r="A198" s="12"/>
      <c r="B198" s="2"/>
      <c r="C198" s="110"/>
    </row>
    <row r="200" spans="1:2" ht="12.75">
      <c r="A200" s="2"/>
      <c r="B200" s="7"/>
    </row>
    <row r="201" spans="1:3" ht="12.75">
      <c r="A201" s="11"/>
      <c r="B201" s="11"/>
      <c r="C201" s="109"/>
    </row>
    <row r="202" spans="1:3" ht="12.75">
      <c r="A202" s="11"/>
      <c r="B202" s="11"/>
      <c r="C202" s="109"/>
    </row>
    <row r="203" spans="1:3" ht="12.75">
      <c r="A203" s="11"/>
      <c r="B203" s="11"/>
      <c r="C203" s="109"/>
    </row>
    <row r="204" spans="1:3" ht="12.75">
      <c r="A204" s="11"/>
      <c r="B204" s="11"/>
      <c r="C204" s="109"/>
    </row>
    <row r="205" spans="1:3" ht="12.75">
      <c r="A205" s="11"/>
      <c r="B205" s="11"/>
      <c r="C205" s="109"/>
    </row>
    <row r="206" spans="1:3" ht="12.75">
      <c r="A206" s="11"/>
      <c r="B206" s="11"/>
      <c r="C206" s="109"/>
    </row>
    <row r="207" spans="1:3" ht="12.75">
      <c r="A207" s="11"/>
      <c r="B207" s="11"/>
      <c r="C207" s="109"/>
    </row>
    <row r="209" spans="1:3" ht="12.75">
      <c r="A209" s="12"/>
      <c r="B209" s="2"/>
      <c r="C209" s="110"/>
    </row>
    <row r="211" spans="1:3" ht="12.75">
      <c r="A211" s="12"/>
      <c r="B211" s="2"/>
      <c r="C211" s="110"/>
    </row>
    <row r="213" spans="1:2" ht="12.75">
      <c r="A213" s="2"/>
      <c r="B213" s="7"/>
    </row>
    <row r="214" spans="1:3" ht="12.75">
      <c r="A214" s="11"/>
      <c r="B214" s="11"/>
      <c r="C214" s="109"/>
    </row>
    <row r="215" spans="1:3" ht="12.75">
      <c r="A215" s="11"/>
      <c r="B215" s="11"/>
      <c r="C215" s="109"/>
    </row>
    <row r="217" spans="1:3" ht="12.75">
      <c r="A217" s="12"/>
      <c r="B217" s="2"/>
      <c r="C217" s="110"/>
    </row>
    <row r="219" spans="1:3" ht="12.75">
      <c r="A219" s="12"/>
      <c r="B219" s="2"/>
      <c r="C219" s="110"/>
    </row>
    <row r="221" spans="1:2" ht="12.75">
      <c r="A221" s="2"/>
      <c r="B221" s="7"/>
    </row>
    <row r="222" spans="1:3" ht="12.75">
      <c r="A222" s="11"/>
      <c r="B222" s="11"/>
      <c r="C222" s="109"/>
    </row>
    <row r="223" spans="1:3" ht="12.75">
      <c r="A223" s="11"/>
      <c r="B223" s="11"/>
      <c r="C223" s="109"/>
    </row>
    <row r="225" spans="1:3" ht="12.75">
      <c r="A225" s="12"/>
      <c r="B225" s="2"/>
      <c r="C225" s="110"/>
    </row>
    <row r="227" spans="1:3" ht="12.75">
      <c r="A227" s="12"/>
      <c r="B227" s="2"/>
      <c r="C227" s="110"/>
    </row>
    <row r="229" spans="1:2" ht="12.75">
      <c r="A229" s="2"/>
      <c r="B229" s="7"/>
    </row>
    <row r="230" spans="1:3" ht="12.75">
      <c r="A230" s="11"/>
      <c r="B230" s="11"/>
      <c r="C230" s="109"/>
    </row>
    <row r="232" spans="1:3" ht="12.75">
      <c r="A232" s="12"/>
      <c r="B232" s="2"/>
      <c r="C232" s="110"/>
    </row>
    <row r="234" spans="1:3" ht="12.75">
      <c r="A234" s="12"/>
      <c r="B234" s="2"/>
      <c r="C234" s="110"/>
    </row>
    <row r="236" spans="1:2" ht="12.75">
      <c r="A236" s="2"/>
      <c r="B236" s="7"/>
    </row>
    <row r="237" spans="1:3" ht="12.75">
      <c r="A237" s="11"/>
      <c r="B237" s="11"/>
      <c r="C237" s="109"/>
    </row>
    <row r="238" spans="1:3" ht="12.75">
      <c r="A238" s="11"/>
      <c r="B238" s="11"/>
      <c r="C238" s="109"/>
    </row>
    <row r="240" spans="1:3" ht="12.75">
      <c r="A240" s="12"/>
      <c r="B240" s="2"/>
      <c r="C240" s="110"/>
    </row>
    <row r="242" spans="1:3" ht="12.75">
      <c r="A242" s="12"/>
      <c r="B242" s="2"/>
      <c r="C242" s="110"/>
    </row>
    <row r="244" spans="1:2" ht="12.75">
      <c r="A244" s="2"/>
      <c r="B244" s="7"/>
    </row>
    <row r="245" spans="1:3" ht="12.75">
      <c r="A245" s="11"/>
      <c r="B245" s="11"/>
      <c r="C245" s="109"/>
    </row>
    <row r="247" spans="1:3" ht="12.75">
      <c r="A247" s="12"/>
      <c r="B247" s="2"/>
      <c r="C247" s="110"/>
    </row>
    <row r="249" spans="1:3" ht="12.75">
      <c r="A249" s="12"/>
      <c r="B249" s="2"/>
      <c r="C249" s="110"/>
    </row>
    <row r="251" spans="1:2" ht="12.75">
      <c r="A251" s="2"/>
      <c r="B251" s="7"/>
    </row>
    <row r="252" spans="1:3" ht="12.75">
      <c r="A252" s="11"/>
      <c r="B252" s="11"/>
      <c r="C252" s="109"/>
    </row>
    <row r="253" spans="1:3" ht="12.75">
      <c r="A253" s="11"/>
      <c r="B253" s="11"/>
      <c r="C253" s="109"/>
    </row>
    <row r="255" spans="1:3" ht="12.75">
      <c r="A255" s="12"/>
      <c r="B255" s="2"/>
      <c r="C255" s="110"/>
    </row>
    <row r="257" spans="1:3" ht="12.75">
      <c r="A257" s="12"/>
      <c r="B257" s="2"/>
      <c r="C257" s="110"/>
    </row>
    <row r="259" spans="1:2" ht="12.75">
      <c r="A259" s="2"/>
      <c r="B259" s="7"/>
    </row>
    <row r="260" spans="1:3" ht="12.75">
      <c r="A260" s="11"/>
      <c r="B260" s="11"/>
      <c r="C260" s="109"/>
    </row>
    <row r="262" spans="1:3" ht="12.75">
      <c r="A262" s="12"/>
      <c r="B262" s="2"/>
      <c r="C262" s="110"/>
    </row>
    <row r="264" spans="1:3" ht="12.75">
      <c r="A264" s="12"/>
      <c r="B264" s="2"/>
      <c r="C264" s="110"/>
    </row>
    <row r="266" spans="1:2" ht="12.75">
      <c r="A266" s="2"/>
      <c r="B266" s="7"/>
    </row>
    <row r="267" spans="1:3" ht="12.75">
      <c r="A267" s="11"/>
      <c r="B267" s="11"/>
      <c r="C267" s="109"/>
    </row>
    <row r="269" spans="1:3" ht="12.75">
      <c r="A269" s="12"/>
      <c r="B269" s="2"/>
      <c r="C269" s="110"/>
    </row>
    <row r="271" spans="1:3" ht="12.75">
      <c r="A271" s="12"/>
      <c r="B271" s="2"/>
      <c r="C271" s="110"/>
    </row>
    <row r="273" spans="1:2" ht="12.75">
      <c r="A273" s="2"/>
      <c r="B273" s="7"/>
    </row>
    <row r="274" spans="1:3" ht="12.75">
      <c r="A274" s="11"/>
      <c r="B274" s="11"/>
      <c r="C274" s="109"/>
    </row>
    <row r="276" spans="1:3" ht="12.75">
      <c r="A276" s="12"/>
      <c r="B276" s="2"/>
      <c r="C276" s="110"/>
    </row>
    <row r="278" spans="1:3" ht="12.75">
      <c r="A278" s="12"/>
      <c r="B278" s="2"/>
      <c r="C278" s="110"/>
    </row>
    <row r="280" spans="1:2" ht="12.75">
      <c r="A280" s="2"/>
      <c r="B280" s="7"/>
    </row>
    <row r="281" spans="1:3" ht="12.75">
      <c r="A281" s="11"/>
      <c r="B281" s="11"/>
      <c r="C281" s="109"/>
    </row>
    <row r="283" spans="1:3" ht="12.75">
      <c r="A283" s="12"/>
      <c r="B283" s="2"/>
      <c r="C283" s="110"/>
    </row>
    <row r="284" ht="12.75">
      <c r="C284" s="110"/>
    </row>
    <row r="285" spans="1:3" ht="12.75">
      <c r="A285" s="12"/>
      <c r="B285" s="2"/>
      <c r="C285" s="110"/>
    </row>
    <row r="287" spans="1:2" ht="12.75">
      <c r="A287" s="2"/>
      <c r="B287" s="7"/>
    </row>
    <row r="288" spans="1:3" ht="12.75">
      <c r="A288" s="11"/>
      <c r="B288" s="11"/>
      <c r="C288" s="109"/>
    </row>
    <row r="290" spans="1:3" ht="12.75">
      <c r="A290" s="12"/>
      <c r="B290" s="2"/>
      <c r="C290" s="110"/>
    </row>
    <row r="292" spans="1:3" ht="12.75">
      <c r="A292" s="12"/>
      <c r="B292" s="2"/>
      <c r="C292" s="110"/>
    </row>
    <row r="294" spans="1:2" ht="12.75">
      <c r="A294" s="2"/>
      <c r="B294" s="7"/>
    </row>
    <row r="295" spans="1:3" ht="12.75">
      <c r="A295" s="11"/>
      <c r="B295" s="11"/>
      <c r="C295" s="109"/>
    </row>
    <row r="297" spans="1:3" ht="12.75">
      <c r="A297" s="12"/>
      <c r="B297" s="2"/>
      <c r="C297" s="110"/>
    </row>
    <row r="299" spans="1:3" ht="12.75">
      <c r="A299" s="12"/>
      <c r="B299" s="2"/>
      <c r="C299" s="110"/>
    </row>
    <row r="301" spans="1:2" ht="12.75">
      <c r="A301" s="2"/>
      <c r="B301" s="7"/>
    </row>
    <row r="302" spans="1:3" ht="12.75">
      <c r="A302" s="11"/>
      <c r="B302" s="11"/>
      <c r="C302" s="109"/>
    </row>
    <row r="304" spans="1:3" ht="12.75">
      <c r="A304" s="12"/>
      <c r="B304" s="2"/>
      <c r="C304" s="110"/>
    </row>
    <row r="306" spans="1:3" ht="12.75">
      <c r="A306" s="12"/>
      <c r="B306" s="2"/>
      <c r="C306" s="110"/>
    </row>
    <row r="308" spans="1:2" ht="12.75">
      <c r="A308" s="2"/>
      <c r="B308" s="7"/>
    </row>
    <row r="309" spans="1:3" ht="12.75">
      <c r="A309" s="11"/>
      <c r="B309" s="11"/>
      <c r="C309" s="109"/>
    </row>
    <row r="310" spans="1:3" ht="12.75">
      <c r="A310" s="11"/>
      <c r="B310" s="11"/>
      <c r="C310" s="109"/>
    </row>
    <row r="311" spans="1:3" ht="12.75">
      <c r="A311" s="12"/>
      <c r="B311" s="2"/>
      <c r="C311" s="110"/>
    </row>
    <row r="313" spans="1:3" ht="12.75">
      <c r="A313" s="12"/>
      <c r="B313" s="2"/>
      <c r="C313" s="110"/>
    </row>
    <row r="315" spans="1:2" ht="12.75">
      <c r="A315" s="2"/>
      <c r="B315" s="7"/>
    </row>
    <row r="316" spans="1:3" ht="12.75">
      <c r="A316" s="11"/>
      <c r="B316" s="11"/>
      <c r="C316" s="109"/>
    </row>
    <row r="317" spans="1:3" ht="12.75">
      <c r="A317" s="11"/>
      <c r="B317" s="11"/>
      <c r="C317" s="109"/>
    </row>
    <row r="319" spans="1:3" ht="12.75">
      <c r="A319" s="12"/>
      <c r="B319" s="2"/>
      <c r="C319" s="110"/>
    </row>
    <row r="321" spans="1:3" ht="12.75">
      <c r="A321" s="12"/>
      <c r="B321" s="2"/>
      <c r="C321" s="110"/>
    </row>
    <row r="323" spans="1:2" ht="12.75">
      <c r="A323" s="2"/>
      <c r="B323" s="7"/>
    </row>
    <row r="324" spans="1:3" ht="12.75">
      <c r="A324" s="11"/>
      <c r="B324" s="11"/>
      <c r="C324" s="109"/>
    </row>
    <row r="326" spans="1:3" ht="12.75">
      <c r="A326" s="12"/>
      <c r="B326" s="2"/>
      <c r="C326" s="110"/>
    </row>
    <row r="328" spans="1:3" ht="12.75">
      <c r="A328" s="12"/>
      <c r="B328" s="2"/>
      <c r="C328" s="110"/>
    </row>
    <row r="330" spans="1:2" ht="12.75">
      <c r="A330" s="2"/>
      <c r="B330" s="7"/>
    </row>
    <row r="331" spans="1:3" ht="12.75">
      <c r="A331" s="11"/>
      <c r="B331" s="11"/>
      <c r="C331" s="109"/>
    </row>
    <row r="333" spans="1:3" ht="12.75">
      <c r="A333" s="12"/>
      <c r="B333" s="2"/>
      <c r="C333" s="110"/>
    </row>
    <row r="335" spans="1:3" ht="12.75">
      <c r="A335" s="12"/>
      <c r="B335" s="2"/>
      <c r="C335" s="110"/>
    </row>
    <row r="337" spans="1:2" ht="12.75">
      <c r="A337" s="2"/>
      <c r="B337" s="7"/>
    </row>
    <row r="338" spans="1:3" ht="12.75">
      <c r="A338" s="11"/>
      <c r="B338" s="11"/>
      <c r="C338" s="109"/>
    </row>
    <row r="340" spans="1:3" ht="12.75">
      <c r="A340" s="12"/>
      <c r="B340" s="2"/>
      <c r="C340" s="110"/>
    </row>
    <row r="341" ht="12.75">
      <c r="C341" s="110"/>
    </row>
    <row r="342" spans="1:3" ht="12.75">
      <c r="A342" s="12"/>
      <c r="B342" s="2"/>
      <c r="C342" s="110"/>
    </row>
    <row r="344" spans="1:2" ht="12.75">
      <c r="A344" s="2"/>
      <c r="B344" s="7"/>
    </row>
    <row r="345" spans="1:3" ht="12.75">
      <c r="A345" s="11"/>
      <c r="B345" s="11"/>
      <c r="C345" s="109"/>
    </row>
    <row r="347" spans="1:3" ht="12.75">
      <c r="A347" s="12"/>
      <c r="B347" s="2"/>
      <c r="C347" s="110"/>
    </row>
    <row r="349" spans="1:3" ht="12.75">
      <c r="A349" s="12"/>
      <c r="B349" s="2"/>
      <c r="C349" s="110"/>
    </row>
    <row r="351" spans="1:2" ht="12.75">
      <c r="A351" s="2"/>
      <c r="B351" s="7"/>
    </row>
    <row r="352" spans="1:3" ht="12.75">
      <c r="A352" s="11"/>
      <c r="B352" s="11"/>
      <c r="C352" s="109"/>
    </row>
    <row r="354" spans="1:3" ht="12.75">
      <c r="A354" s="12"/>
      <c r="B354" s="2"/>
      <c r="C354" s="110"/>
    </row>
    <row r="356" spans="1:3" ht="12.75">
      <c r="A356" s="12"/>
      <c r="B356" s="2"/>
      <c r="C356" s="110"/>
    </row>
    <row r="358" spans="1:2" ht="12.75">
      <c r="A358" s="2"/>
      <c r="B358" s="7"/>
    </row>
    <row r="359" spans="1:3" ht="12.75">
      <c r="A359" s="11"/>
      <c r="B359" s="11"/>
      <c r="C359" s="109"/>
    </row>
    <row r="361" spans="1:3" ht="12.75">
      <c r="A361" s="12"/>
      <c r="B361" s="2"/>
      <c r="C361" s="110"/>
    </row>
    <row r="363" spans="1:3" ht="12.75">
      <c r="A363" s="12"/>
      <c r="B363" s="2"/>
      <c r="C363" s="110"/>
    </row>
    <row r="365" spans="1:2" ht="12.75">
      <c r="A365" s="2"/>
      <c r="B365" s="7"/>
    </row>
    <row r="366" spans="1:3" ht="12.75">
      <c r="A366" s="11"/>
      <c r="B366" s="11"/>
      <c r="C366" s="109"/>
    </row>
    <row r="368" spans="1:3" ht="12.75">
      <c r="A368" s="12"/>
      <c r="B368" s="2"/>
      <c r="C368" s="110"/>
    </row>
    <row r="370" spans="1:3" ht="12.75">
      <c r="A370" s="12"/>
      <c r="B370" s="2"/>
      <c r="C370" s="110"/>
    </row>
    <row r="372" spans="1:2" ht="12.75">
      <c r="A372" s="2"/>
      <c r="B372" s="7"/>
    </row>
    <row r="373" spans="1:3" ht="12.75">
      <c r="A373" s="11"/>
      <c r="B373" s="11"/>
      <c r="C373" s="109"/>
    </row>
    <row r="375" spans="1:3" ht="12.75">
      <c r="A375" s="12"/>
      <c r="B375" s="2"/>
      <c r="C375" s="110"/>
    </row>
    <row r="377" spans="1:3" ht="12.75">
      <c r="A377" s="12"/>
      <c r="B377" s="2"/>
      <c r="C377" s="110"/>
    </row>
    <row r="378" spans="1:3" ht="12.75">
      <c r="A378" s="12"/>
      <c r="B378" s="2"/>
      <c r="C378" s="110"/>
    </row>
    <row r="379" spans="1:3" ht="12.75">
      <c r="A379" s="9"/>
      <c r="B379" s="14"/>
      <c r="C379" s="110"/>
    </row>
    <row r="380" spans="1:3" ht="12.75">
      <c r="A380" s="11"/>
      <c r="B380" s="11"/>
      <c r="C380" s="109"/>
    </row>
    <row r="382" spans="1:3" ht="12.75">
      <c r="A382" s="12"/>
      <c r="B382" s="9"/>
      <c r="C382" s="110"/>
    </row>
    <row r="384" spans="1:3" ht="12.75">
      <c r="A384" s="12"/>
      <c r="B384" s="9"/>
      <c r="C384" s="110"/>
    </row>
    <row r="386" spans="1:2" ht="12.75">
      <c r="A386" s="2"/>
      <c r="B386" s="7"/>
    </row>
    <row r="387" spans="1:3" ht="12.75">
      <c r="A387" s="11"/>
      <c r="B387" s="11"/>
      <c r="C387" s="109"/>
    </row>
    <row r="389" spans="1:3" ht="12.75">
      <c r="A389" s="12"/>
      <c r="B389" s="2"/>
      <c r="C389" s="110"/>
    </row>
    <row r="391" spans="1:3" ht="12.75">
      <c r="A391" s="12"/>
      <c r="B391" s="2"/>
      <c r="C391" s="110"/>
    </row>
    <row r="393" spans="1:2" ht="12.75">
      <c r="A393" s="2"/>
      <c r="B393" s="7"/>
    </row>
    <row r="394" spans="1:3" ht="12.75">
      <c r="A394" s="11"/>
      <c r="B394" s="11"/>
      <c r="C394" s="109"/>
    </row>
    <row r="396" spans="1:3" ht="12.75">
      <c r="A396" s="12"/>
      <c r="B396" s="2"/>
      <c r="C396" s="110"/>
    </row>
    <row r="398" spans="1:3" ht="12.75">
      <c r="A398" s="12"/>
      <c r="B398" s="2"/>
      <c r="C398" s="110"/>
    </row>
    <row r="400" spans="1:2" ht="12.75">
      <c r="A400" s="2"/>
      <c r="B400" s="7"/>
    </row>
    <row r="401" spans="1:3" ht="12.75">
      <c r="A401" s="11"/>
      <c r="B401" s="11"/>
      <c r="C401" s="109"/>
    </row>
    <row r="403" spans="1:3" ht="12.75">
      <c r="A403" s="12"/>
      <c r="B403" s="2"/>
      <c r="C403" s="110"/>
    </row>
    <row r="405" spans="1:3" ht="12.75">
      <c r="A405" s="12"/>
      <c r="B405" s="2"/>
      <c r="C405" s="110"/>
    </row>
    <row r="407" spans="1:2" ht="12.75">
      <c r="A407" s="2"/>
      <c r="B407" s="7"/>
    </row>
    <row r="408" spans="1:3" ht="12.75">
      <c r="A408" s="11"/>
      <c r="B408" s="11"/>
      <c r="C408" s="109"/>
    </row>
    <row r="410" spans="1:3" ht="12.75">
      <c r="A410" s="12"/>
      <c r="B410" s="2"/>
      <c r="C410" s="110"/>
    </row>
    <row r="412" spans="1:3" ht="12.75">
      <c r="A412" s="12"/>
      <c r="B412" s="2"/>
      <c r="C412" s="110"/>
    </row>
    <row r="414" spans="1:3" ht="12.75">
      <c r="A414" s="12"/>
      <c r="B414" s="2"/>
      <c r="C414" s="110"/>
    </row>
    <row r="416" spans="1:3" ht="12.75">
      <c r="A416" s="12"/>
      <c r="B416" s="2"/>
      <c r="C416" s="110"/>
    </row>
    <row r="419" spans="1:2" ht="12.75">
      <c r="A419" s="10"/>
      <c r="B419" s="2"/>
    </row>
    <row r="421" spans="1:2" ht="12.75">
      <c r="A421" s="10"/>
      <c r="B421" s="2"/>
    </row>
    <row r="423" spans="1:3" ht="12.75">
      <c r="A423" s="10"/>
      <c r="B423" s="7"/>
      <c r="C423" s="112"/>
    </row>
    <row r="424" spans="1:3" ht="12.75">
      <c r="A424" s="11"/>
      <c r="B424" s="11"/>
      <c r="C424" s="109"/>
    </row>
    <row r="426" spans="1:3" ht="12.75">
      <c r="A426" s="12"/>
      <c r="B426" s="2"/>
      <c r="C426" s="110"/>
    </row>
    <row r="428" spans="1:3" ht="12.75">
      <c r="A428" s="10"/>
      <c r="B428" s="7"/>
      <c r="C428" s="112"/>
    </row>
    <row r="429" spans="1:3" ht="12.75">
      <c r="A429" s="11"/>
      <c r="B429" s="11"/>
      <c r="C429" s="109"/>
    </row>
    <row r="431" spans="1:3" ht="12.75">
      <c r="A431" s="12"/>
      <c r="B431" s="2"/>
      <c r="C431" s="110"/>
    </row>
    <row r="433" spans="1:3" ht="12.75">
      <c r="A433" s="12"/>
      <c r="B433" s="2"/>
      <c r="C433" s="110"/>
    </row>
    <row r="435" spans="1:3" ht="12.75">
      <c r="A435" s="12"/>
      <c r="B435" s="2"/>
      <c r="C435" s="110"/>
    </row>
    <row r="438" spans="1:2" ht="12.75">
      <c r="A438" s="10"/>
      <c r="B438" s="2"/>
    </row>
    <row r="440" spans="1:2" ht="12.75">
      <c r="A440" s="13"/>
      <c r="B440" s="9"/>
    </row>
    <row r="442" spans="1:3" ht="12.75">
      <c r="A442" s="13"/>
      <c r="B442" s="14"/>
      <c r="C442" s="112"/>
    </row>
    <row r="443" spans="1:3" ht="12.75">
      <c r="A443" s="15"/>
      <c r="B443" s="11"/>
      <c r="C443" s="109"/>
    </row>
    <row r="444" spans="1:3" ht="12.75">
      <c r="A444" s="11"/>
      <c r="B444" s="11"/>
      <c r="C444" s="109"/>
    </row>
    <row r="445" spans="1:3" ht="12.75">
      <c r="A445" s="12"/>
      <c r="B445" s="2"/>
      <c r="C445" s="110"/>
    </row>
    <row r="446" spans="1:3" ht="12.75">
      <c r="A446" s="11"/>
      <c r="B446" s="11"/>
      <c r="C446" s="109"/>
    </row>
    <row r="447" spans="1:2" ht="12.75">
      <c r="A447" s="13"/>
      <c r="B447" s="14"/>
    </row>
    <row r="448" spans="1:3" ht="12.75">
      <c r="A448" s="15"/>
      <c r="B448" s="15"/>
      <c r="C448" s="109"/>
    </row>
    <row r="449" spans="1:3" ht="12.75">
      <c r="A449" s="15"/>
      <c r="B449" s="15"/>
      <c r="C449" s="109"/>
    </row>
    <row r="450" spans="1:3" ht="12.75">
      <c r="A450" s="12"/>
      <c r="B450" s="2"/>
      <c r="C450" s="110"/>
    </row>
    <row r="452" ht="12.75">
      <c r="A452" s="15"/>
    </row>
    <row r="453" ht="12.75">
      <c r="A453" s="9"/>
    </row>
    <row r="454" spans="1:2" ht="12.75">
      <c r="A454" s="8"/>
      <c r="B454" s="16"/>
    </row>
    <row r="455" ht="12.75">
      <c r="B455" s="6"/>
    </row>
    <row r="456" spans="1:3" ht="12.75">
      <c r="A456" s="12"/>
      <c r="B456" s="9"/>
      <c r="C456" s="3"/>
    </row>
    <row r="457" ht="12.75">
      <c r="A457" s="15"/>
    </row>
    <row r="458" ht="12.75">
      <c r="A458" s="9"/>
    </row>
    <row r="459" spans="1:2" ht="12.75">
      <c r="A459" s="17"/>
      <c r="B459" s="6"/>
    </row>
    <row r="460" spans="1:2" ht="12.75">
      <c r="A460" s="17"/>
      <c r="B460" s="6"/>
    </row>
    <row r="461" spans="1:3" ht="12.75">
      <c r="A461" s="12"/>
      <c r="B461" s="9"/>
      <c r="C461" s="3"/>
    </row>
    <row r="462" ht="12.75">
      <c r="A462" s="15"/>
    </row>
    <row r="463" ht="12.75">
      <c r="A463" s="9"/>
    </row>
    <row r="464" spans="1:2" ht="12.75">
      <c r="A464" s="17"/>
      <c r="B464" s="6"/>
    </row>
    <row r="465" spans="1:2" ht="12.75">
      <c r="A465" s="17"/>
      <c r="B465" s="6"/>
    </row>
    <row r="466" spans="1:3" ht="12.75">
      <c r="A466" s="12"/>
      <c r="B466" s="9"/>
      <c r="C466" s="3"/>
    </row>
    <row r="467" ht="12.75">
      <c r="A467" s="15"/>
    </row>
    <row r="468" ht="12.75">
      <c r="A468" s="9"/>
    </row>
    <row r="469" spans="1:2" ht="12.75">
      <c r="A469" s="17"/>
      <c r="B469" s="6"/>
    </row>
    <row r="470" ht="12.75">
      <c r="A470" s="9"/>
    </row>
    <row r="471" spans="1:3" ht="12.75">
      <c r="A471" s="12"/>
      <c r="B471" s="9"/>
      <c r="C471" s="3"/>
    </row>
    <row r="472" ht="12.75">
      <c r="A472" s="9"/>
    </row>
    <row r="473" ht="12.75">
      <c r="A473" s="9"/>
    </row>
    <row r="474" spans="1:2" ht="12.75">
      <c r="A474" s="17"/>
      <c r="B474" s="6"/>
    </row>
    <row r="475" ht="12.75">
      <c r="A475" s="9"/>
    </row>
    <row r="476" ht="12.75">
      <c r="A476" s="9"/>
    </row>
    <row r="477" spans="1:2" ht="12.75">
      <c r="A477" s="17"/>
      <c r="B477" s="6"/>
    </row>
    <row r="478" ht="12.75">
      <c r="A478" s="9"/>
    </row>
    <row r="479" ht="12.75">
      <c r="A479" s="9"/>
    </row>
    <row r="480" spans="1:2" ht="12.75">
      <c r="A480" s="17"/>
      <c r="B480" s="6"/>
    </row>
    <row r="481" spans="1:2" ht="12.75">
      <c r="A481" s="17"/>
      <c r="B481" s="6"/>
    </row>
    <row r="482" spans="1:2" ht="12.75">
      <c r="A482" s="17"/>
      <c r="B482" s="6"/>
    </row>
    <row r="483" ht="12.75">
      <c r="A483" s="9"/>
    </row>
    <row r="484" ht="12.75">
      <c r="A484" s="9"/>
    </row>
    <row r="485" spans="1:2" ht="12.75">
      <c r="A485" s="17"/>
      <c r="B485" s="18"/>
    </row>
    <row r="486" ht="12.75">
      <c r="A486" s="9"/>
    </row>
    <row r="487" ht="12.75">
      <c r="A487" s="9"/>
    </row>
    <row r="488" spans="1:2" ht="12.75">
      <c r="A488" s="17"/>
      <c r="B488" s="6"/>
    </row>
    <row r="489" ht="12.75">
      <c r="A489" s="9"/>
    </row>
    <row r="490" ht="12.75">
      <c r="A490" s="9"/>
    </row>
    <row r="491" spans="1:2" ht="12.75">
      <c r="A491" s="17"/>
      <c r="B491" s="6"/>
    </row>
    <row r="492" ht="12.75">
      <c r="A492" s="9"/>
    </row>
    <row r="493" ht="12.75">
      <c r="A493" s="9"/>
    </row>
    <row r="494" spans="1:2" ht="12.75">
      <c r="A494" s="17"/>
      <c r="B494" s="6"/>
    </row>
    <row r="495" ht="12.75">
      <c r="A495" s="9"/>
    </row>
    <row r="496" ht="12.75">
      <c r="A496" s="9"/>
    </row>
    <row r="497" spans="1:2" ht="12.75">
      <c r="A497" s="17"/>
      <c r="B497" s="6"/>
    </row>
    <row r="498" ht="12.75">
      <c r="A498" s="9"/>
    </row>
    <row r="499" ht="12.75">
      <c r="A499" s="9"/>
    </row>
    <row r="500" spans="1:2" ht="12.75">
      <c r="A500" s="17"/>
      <c r="B500" s="6"/>
    </row>
    <row r="501" ht="12.75">
      <c r="A501" s="9"/>
    </row>
    <row r="502" ht="12.75">
      <c r="A502" s="9"/>
    </row>
    <row r="503" spans="1:2" ht="12.75">
      <c r="A503" s="17"/>
      <c r="B503" s="6"/>
    </row>
    <row r="504" ht="12.75">
      <c r="A504" s="9"/>
    </row>
    <row r="505" ht="12.75">
      <c r="A505" s="9"/>
    </row>
    <row r="506" spans="1:2" ht="12.75">
      <c r="A506" s="17"/>
      <c r="B506" s="6"/>
    </row>
    <row r="507" ht="12.75">
      <c r="A507" s="9"/>
    </row>
    <row r="508" ht="12.75">
      <c r="A508" s="9"/>
    </row>
    <row r="509" spans="1:2" ht="12.75">
      <c r="A509" s="17"/>
      <c r="B509" s="6"/>
    </row>
    <row r="510" ht="12.75">
      <c r="A510" s="9"/>
    </row>
    <row r="511" ht="12.75">
      <c r="A511" s="9"/>
    </row>
    <row r="512" spans="1:2" ht="12.75">
      <c r="A512" s="17"/>
      <c r="B512" s="6"/>
    </row>
    <row r="513" ht="12.75">
      <c r="B513" s="6"/>
    </row>
    <row r="514" ht="12.75">
      <c r="A514" s="9"/>
    </row>
    <row r="515" spans="1:2" ht="12.75">
      <c r="A515" s="17"/>
      <c r="B515" s="6"/>
    </row>
    <row r="516" spans="1:2" ht="12.75">
      <c r="A516" s="17"/>
      <c r="B516" s="6"/>
    </row>
    <row r="517" ht="12.75">
      <c r="A517" s="9"/>
    </row>
    <row r="518" spans="1:2" ht="12.75">
      <c r="A518" s="17"/>
      <c r="B518" s="6"/>
    </row>
    <row r="519" spans="1:2" ht="12.75">
      <c r="A519" s="17"/>
      <c r="B519" s="6"/>
    </row>
    <row r="520" spans="1:3" ht="12.75">
      <c r="A520" s="12"/>
      <c r="B520" s="9"/>
      <c r="C520" s="3"/>
    </row>
    <row r="521" spans="1:2" ht="12.75">
      <c r="A521" s="17"/>
      <c r="B521" s="6"/>
    </row>
    <row r="522" ht="12.75">
      <c r="A522" s="9"/>
    </row>
    <row r="523" spans="1:2" ht="12.75">
      <c r="A523" s="9"/>
      <c r="B523" s="9"/>
    </row>
    <row r="524" spans="1:2" ht="12.75">
      <c r="A524" s="9"/>
      <c r="B524" s="9"/>
    </row>
    <row r="525" ht="12.75">
      <c r="A525" s="9"/>
    </row>
    <row r="526" spans="1:2" ht="12.75">
      <c r="A526" s="17"/>
      <c r="B526" s="6"/>
    </row>
    <row r="527" spans="1:2" ht="12.75">
      <c r="A527" s="9"/>
      <c r="B527" s="9"/>
    </row>
    <row r="528" ht="12.75">
      <c r="A528" s="9"/>
    </row>
    <row r="529" spans="1:2" ht="12.75">
      <c r="A529" s="17"/>
      <c r="B529" s="6"/>
    </row>
    <row r="530" spans="1:2" ht="12.75">
      <c r="A530" s="9"/>
      <c r="B530" s="9"/>
    </row>
    <row r="531" ht="12.75">
      <c r="A531" s="9"/>
    </row>
    <row r="532" spans="1:2" ht="12.75">
      <c r="A532" s="17"/>
      <c r="B532" s="6"/>
    </row>
    <row r="533" spans="1:2" ht="12.75">
      <c r="A533" s="9"/>
      <c r="B533" s="9"/>
    </row>
    <row r="534" ht="12.75">
      <c r="A534" s="9"/>
    </row>
    <row r="535" spans="1:2" ht="12.75">
      <c r="A535" s="17"/>
      <c r="B535" s="6"/>
    </row>
    <row r="536" ht="12.75">
      <c r="A536" s="9"/>
    </row>
    <row r="537" ht="12.75">
      <c r="A537" s="9"/>
    </row>
    <row r="538" spans="1:2" ht="12.75">
      <c r="A538" s="17"/>
      <c r="B538" s="6"/>
    </row>
    <row r="539" ht="12.75">
      <c r="A539" s="9"/>
    </row>
    <row r="540" ht="12.75">
      <c r="A540" s="9"/>
    </row>
    <row r="541" spans="1:2" ht="12.75">
      <c r="A541" s="17"/>
      <c r="B541" s="6"/>
    </row>
    <row r="542" ht="12.75">
      <c r="A542" s="9"/>
    </row>
    <row r="543" spans="1:2" ht="12.75">
      <c r="A543" s="9"/>
      <c r="B543" s="17"/>
    </row>
    <row r="544" spans="1:2" ht="12.75">
      <c r="A544" s="17"/>
      <c r="B544" s="6"/>
    </row>
    <row r="545" spans="1:2" ht="12.75">
      <c r="A545" s="17"/>
      <c r="B545" s="6"/>
    </row>
    <row r="546" spans="1:2" ht="12.75">
      <c r="A546" s="17"/>
      <c r="B546" s="6"/>
    </row>
    <row r="547" ht="12.75">
      <c r="A547" s="9"/>
    </row>
    <row r="548" ht="12.75">
      <c r="A548" s="9"/>
    </row>
    <row r="549" spans="1:2" ht="12.75">
      <c r="A549" s="17"/>
      <c r="B549" s="6"/>
    </row>
    <row r="550" ht="12.75">
      <c r="A550" s="9"/>
    </row>
    <row r="551" ht="12.75">
      <c r="A551" s="9"/>
    </row>
    <row r="552" spans="1:2" ht="12.75">
      <c r="A552" s="17"/>
      <c r="B552" s="6"/>
    </row>
    <row r="553" spans="1:2" ht="12.75">
      <c r="A553" s="17"/>
      <c r="B553" s="6"/>
    </row>
    <row r="554" spans="1:2" ht="12.75">
      <c r="A554" s="17"/>
      <c r="B554" s="6"/>
    </row>
    <row r="555" spans="1:2" ht="12.75">
      <c r="A555" s="17"/>
      <c r="B555" s="6"/>
    </row>
    <row r="556" spans="1:2" ht="12.75">
      <c r="A556" s="17"/>
      <c r="B556" s="6"/>
    </row>
    <row r="557" spans="1:2" ht="12.75">
      <c r="A557" s="17"/>
      <c r="B557" s="6"/>
    </row>
    <row r="558" ht="12.75">
      <c r="A558" s="9"/>
    </row>
    <row r="559" spans="1:2" ht="12.75">
      <c r="A559" s="9"/>
      <c r="B559" s="6"/>
    </row>
    <row r="560" spans="1:2" ht="12.75">
      <c r="A560" s="14"/>
      <c r="B560" s="6"/>
    </row>
    <row r="561" spans="1:2" ht="12.75">
      <c r="A561" s="17"/>
      <c r="B561" s="6"/>
    </row>
    <row r="562" spans="1:2" ht="12.75">
      <c r="A562" s="17"/>
      <c r="B562" s="6"/>
    </row>
    <row r="563" spans="1:2" ht="12.75">
      <c r="A563" s="17"/>
      <c r="B563" s="6"/>
    </row>
    <row r="564" spans="1:2" ht="12.75">
      <c r="A564" s="17"/>
      <c r="B564" s="6"/>
    </row>
    <row r="565" spans="1:2" ht="12.75">
      <c r="A565" s="17"/>
      <c r="B565" s="6"/>
    </row>
    <row r="566" ht="12.75">
      <c r="A566" s="9"/>
    </row>
    <row r="567" ht="12.75">
      <c r="A567" s="9"/>
    </row>
    <row r="568" spans="1:2" ht="12.75">
      <c r="A568" s="17"/>
      <c r="B568" s="6"/>
    </row>
    <row r="569" ht="12.75">
      <c r="B569" s="6"/>
    </row>
    <row r="570" spans="1:2" ht="12.75">
      <c r="A570" s="9"/>
      <c r="B570" s="6"/>
    </row>
    <row r="571" spans="1:2" ht="12.75">
      <c r="A571" s="17"/>
      <c r="B571" s="6"/>
    </row>
    <row r="572" spans="1:2" ht="12.75">
      <c r="A572" s="17"/>
      <c r="B572" s="6"/>
    </row>
    <row r="573" spans="1:2" ht="12.75">
      <c r="A573" s="9"/>
      <c r="B573" s="6"/>
    </row>
    <row r="574" spans="1:2" ht="12.75">
      <c r="A574" s="17"/>
      <c r="B574" s="6"/>
    </row>
    <row r="575" ht="12.75">
      <c r="B575" s="6"/>
    </row>
    <row r="576" spans="1:3" ht="12.75">
      <c r="A576" s="1"/>
      <c r="B576" s="9"/>
      <c r="C576" s="3"/>
    </row>
    <row r="577" ht="12.75">
      <c r="B577" s="6"/>
    </row>
    <row r="578" spans="1:2" ht="12.75">
      <c r="A578" s="9"/>
      <c r="B578" s="9"/>
    </row>
    <row r="579" ht="12.75">
      <c r="A579" s="9"/>
    </row>
    <row r="580" ht="12.75">
      <c r="A580" s="9"/>
    </row>
    <row r="581" spans="1:2" ht="12.75">
      <c r="A581" s="17"/>
      <c r="B581" s="6"/>
    </row>
    <row r="582" spans="1:2" ht="12.75">
      <c r="A582" s="17"/>
      <c r="B582" s="6"/>
    </row>
    <row r="583" ht="12.75">
      <c r="A583" s="9"/>
    </row>
    <row r="584" ht="12.75">
      <c r="A584" s="9"/>
    </row>
    <row r="585" spans="1:2" ht="12.75">
      <c r="A585" s="17"/>
      <c r="B585" s="6"/>
    </row>
    <row r="586" spans="1:2" ht="12.75">
      <c r="A586" s="17"/>
      <c r="B586" s="6"/>
    </row>
    <row r="587" spans="1:2" ht="12.75">
      <c r="A587" s="17"/>
      <c r="B587" s="6"/>
    </row>
    <row r="588" spans="1:2" ht="12.75">
      <c r="A588" s="17"/>
      <c r="B588" s="6"/>
    </row>
    <row r="589" spans="1:2" ht="12.75">
      <c r="A589" s="17"/>
      <c r="B589" s="6"/>
    </row>
    <row r="590" ht="12.75">
      <c r="A590" s="9"/>
    </row>
    <row r="591" ht="12.75">
      <c r="A591" s="9"/>
    </row>
    <row r="592" spans="1:2" ht="12.75">
      <c r="A592" s="17"/>
      <c r="B592" s="6"/>
    </row>
    <row r="593" spans="1:2" ht="12.75">
      <c r="A593" s="17"/>
      <c r="B593" s="6"/>
    </row>
    <row r="594" spans="1:2" ht="12.75">
      <c r="A594" s="17"/>
      <c r="B594" s="6"/>
    </row>
    <row r="595" spans="1:2" ht="12.75">
      <c r="A595" s="17"/>
      <c r="B595" s="6"/>
    </row>
    <row r="596" spans="1:2" ht="12.75">
      <c r="A596" s="17"/>
      <c r="B596" s="6"/>
    </row>
    <row r="597" spans="1:3" ht="12.75">
      <c r="A597" s="12"/>
      <c r="B597" s="9"/>
      <c r="C597" s="3"/>
    </row>
    <row r="598" spans="1:2" ht="12.75">
      <c r="A598" s="17"/>
      <c r="B598" s="6"/>
    </row>
    <row r="599" spans="1:2" ht="12.75">
      <c r="A599" s="9"/>
      <c r="B599" s="9"/>
    </row>
    <row r="600" ht="12.75">
      <c r="A600" s="9"/>
    </row>
    <row r="601" ht="12.75">
      <c r="A601" s="9"/>
    </row>
    <row r="602" spans="1:2" ht="12.75">
      <c r="A602" s="17"/>
      <c r="B602" s="6"/>
    </row>
    <row r="603" spans="1:2" ht="12.75">
      <c r="A603" s="17"/>
      <c r="B603" s="6"/>
    </row>
    <row r="604" ht="12.75">
      <c r="A604" s="9"/>
    </row>
    <row r="605" spans="1:2" ht="12.75">
      <c r="A605" s="17"/>
      <c r="B605" s="6"/>
    </row>
    <row r="606" ht="12.75">
      <c r="A606" s="9"/>
    </row>
    <row r="607" ht="12.75">
      <c r="A607" s="9"/>
    </row>
    <row r="608" spans="1:2" ht="12.75">
      <c r="A608" s="17"/>
      <c r="B608" s="6"/>
    </row>
    <row r="609" spans="1:2" ht="12.75">
      <c r="A609" s="17"/>
      <c r="B609" s="6"/>
    </row>
    <row r="610" ht="12.75">
      <c r="A610" s="9"/>
    </row>
    <row r="611" ht="12.75">
      <c r="A611" s="9"/>
    </row>
    <row r="612" spans="1:2" ht="12.75">
      <c r="A612" s="17"/>
      <c r="B612" s="6"/>
    </row>
    <row r="613" ht="12.75">
      <c r="A613" s="15"/>
    </row>
    <row r="615" spans="1:3" ht="12.75">
      <c r="A615" s="12"/>
      <c r="B615" s="9"/>
      <c r="C615" s="3"/>
    </row>
    <row r="617" spans="1:3" ht="12.75">
      <c r="A617" s="12"/>
      <c r="B617" s="2"/>
      <c r="C617" s="110"/>
    </row>
    <row r="620" spans="1:2" ht="12.75">
      <c r="A620" s="10"/>
      <c r="B620" s="2"/>
    </row>
    <row r="622" spans="1:2" ht="12.75">
      <c r="A622" s="10"/>
      <c r="B622" s="2"/>
    </row>
    <row r="624" spans="1:2" ht="12.75">
      <c r="A624" s="2"/>
      <c r="B624" s="7"/>
    </row>
    <row r="625" spans="1:3" ht="12.75">
      <c r="A625" s="11"/>
      <c r="B625" s="11"/>
      <c r="C625" s="109"/>
    </row>
    <row r="627" spans="1:3" ht="12.75">
      <c r="A627" s="12"/>
      <c r="B627" s="2"/>
      <c r="C627" s="110"/>
    </row>
    <row r="629" spans="1:3" ht="12.75">
      <c r="A629" s="12"/>
      <c r="B629" s="2"/>
      <c r="C629" s="110"/>
    </row>
    <row r="631" spans="1:2" ht="12.75">
      <c r="A631" s="2"/>
      <c r="B631" s="7"/>
    </row>
    <row r="632" spans="1:3" ht="12.75">
      <c r="A632" s="11"/>
      <c r="B632" s="11"/>
      <c r="C632" s="109"/>
    </row>
    <row r="634" spans="1:3" ht="12.75">
      <c r="A634" s="12"/>
      <c r="B634" s="2"/>
      <c r="C634" s="110"/>
    </row>
    <row r="636" spans="1:3" ht="12.75">
      <c r="A636" s="12"/>
      <c r="B636" s="2"/>
      <c r="C636" s="110"/>
    </row>
    <row r="638" spans="1:2" ht="12.75">
      <c r="A638" s="2"/>
      <c r="B638" s="7"/>
    </row>
    <row r="639" spans="1:3" ht="12.75">
      <c r="A639" s="11"/>
      <c r="B639" s="11"/>
      <c r="C639" s="109"/>
    </row>
    <row r="641" spans="1:3" ht="12.75">
      <c r="A641" s="12"/>
      <c r="B641" s="2"/>
      <c r="C641" s="110"/>
    </row>
    <row r="643" spans="1:3" ht="12.75">
      <c r="A643" s="12"/>
      <c r="B643" s="2"/>
      <c r="C643" s="110"/>
    </row>
    <row r="645" spans="1:2" ht="12.75">
      <c r="A645" s="2"/>
      <c r="B645" s="7"/>
    </row>
    <row r="646" spans="1:3" ht="12.75">
      <c r="A646" s="11"/>
      <c r="B646" s="11"/>
      <c r="C646" s="109"/>
    </row>
    <row r="647" spans="1:3" ht="12.75">
      <c r="A647" s="11"/>
      <c r="B647" s="11"/>
      <c r="C647" s="109"/>
    </row>
    <row r="648" spans="1:3" ht="12.75">
      <c r="A648" s="11"/>
      <c r="B648" s="11"/>
      <c r="C648" s="109"/>
    </row>
    <row r="649" spans="1:3" ht="12.75">
      <c r="A649" s="11"/>
      <c r="B649" s="11"/>
      <c r="C649" s="109"/>
    </row>
    <row r="650" spans="1:3" ht="12.75">
      <c r="A650" s="11"/>
      <c r="B650" s="11"/>
      <c r="C650" s="109"/>
    </row>
    <row r="652" spans="1:3" ht="12.75">
      <c r="A652" s="12"/>
      <c r="B652" s="2"/>
      <c r="C652" s="110"/>
    </row>
    <row r="654" spans="1:3" ht="12.75">
      <c r="A654" s="12"/>
      <c r="B654" s="2"/>
      <c r="C654" s="110"/>
    </row>
    <row r="656" spans="1:2" ht="12.75">
      <c r="A656" s="2"/>
      <c r="B656" s="7"/>
    </row>
    <row r="657" spans="1:3" ht="12.75">
      <c r="A657" s="11"/>
      <c r="B657" s="11"/>
      <c r="C657" s="109"/>
    </row>
    <row r="658" spans="1:3" ht="12.75">
      <c r="A658" s="11"/>
      <c r="B658" s="11"/>
      <c r="C658" s="109"/>
    </row>
    <row r="660" spans="1:3" ht="12.75">
      <c r="A660" s="12"/>
      <c r="B660" s="2"/>
      <c r="C660" s="110"/>
    </row>
    <row r="662" spans="1:3" ht="12.75">
      <c r="A662" s="12"/>
      <c r="B662" s="2"/>
      <c r="C662" s="110"/>
    </row>
    <row r="664" spans="1:2" ht="12.75">
      <c r="A664" s="2"/>
      <c r="B664" s="7"/>
    </row>
    <row r="665" spans="1:3" ht="12.75">
      <c r="A665" s="11"/>
      <c r="B665" s="11"/>
      <c r="C665" s="109"/>
    </row>
    <row r="666" spans="1:3" ht="12.75">
      <c r="A666" s="11"/>
      <c r="B666" s="11"/>
      <c r="C666" s="109"/>
    </row>
    <row r="668" spans="1:3" ht="12.75">
      <c r="A668" s="12"/>
      <c r="B668" s="2"/>
      <c r="C668" s="110"/>
    </row>
    <row r="670" spans="1:3" ht="12.75">
      <c r="A670" s="12"/>
      <c r="B670" s="2"/>
      <c r="C670" s="110"/>
    </row>
    <row r="672" spans="1:2" ht="12.75">
      <c r="A672" s="2"/>
      <c r="B672" s="7"/>
    </row>
    <row r="673" spans="1:3" ht="12.75">
      <c r="A673" s="11"/>
      <c r="B673" s="11"/>
      <c r="C673" s="109"/>
    </row>
    <row r="674" spans="1:3" ht="12.75">
      <c r="A674" s="11"/>
      <c r="B674" s="11"/>
      <c r="C674" s="109"/>
    </row>
    <row r="675" spans="1:3" ht="12.75">
      <c r="A675" s="11"/>
      <c r="B675" s="11"/>
      <c r="C675" s="109"/>
    </row>
    <row r="676" spans="1:3" ht="12.75">
      <c r="A676" s="11"/>
      <c r="B676" s="11"/>
      <c r="C676" s="109"/>
    </row>
    <row r="677" spans="1:3" ht="12.75">
      <c r="A677" s="11"/>
      <c r="B677" s="11"/>
      <c r="C677" s="109"/>
    </row>
    <row r="678" spans="1:3" ht="12.75">
      <c r="A678" s="11"/>
      <c r="B678" s="11"/>
      <c r="C678" s="109"/>
    </row>
    <row r="679" spans="1:3" ht="12.75">
      <c r="A679" s="11"/>
      <c r="B679" s="11"/>
      <c r="C679" s="109"/>
    </row>
    <row r="680" spans="1:3" ht="12.75">
      <c r="A680" s="11"/>
      <c r="B680" s="11"/>
      <c r="C680" s="109"/>
    </row>
    <row r="681" spans="1:3" ht="12.75">
      <c r="A681" s="11"/>
      <c r="B681" s="11"/>
      <c r="C681" s="109"/>
    </row>
    <row r="682" spans="1:3" ht="12.75">
      <c r="A682" s="11"/>
      <c r="B682" s="11"/>
      <c r="C682" s="109"/>
    </row>
    <row r="684" spans="1:3" ht="12.75">
      <c r="A684" s="12"/>
      <c r="B684" s="2"/>
      <c r="C684" s="110"/>
    </row>
    <row r="686" spans="1:3" ht="12.75">
      <c r="A686" s="12"/>
      <c r="B686" s="2"/>
      <c r="C686" s="110"/>
    </row>
    <row r="688" spans="1:2" ht="12.75">
      <c r="A688" s="2"/>
      <c r="B688" s="7"/>
    </row>
    <row r="689" spans="1:3" ht="12.75">
      <c r="A689" s="11"/>
      <c r="B689" s="11"/>
      <c r="C689" s="109"/>
    </row>
    <row r="690" spans="1:3" ht="12.75">
      <c r="A690" s="11"/>
      <c r="B690" s="11"/>
      <c r="C690" s="109"/>
    </row>
    <row r="691" spans="1:3" ht="12.75">
      <c r="A691" s="11"/>
      <c r="B691" s="11"/>
      <c r="C691" s="109"/>
    </row>
    <row r="692" spans="1:3" ht="12.75">
      <c r="A692" s="11"/>
      <c r="B692" s="11"/>
      <c r="C692" s="109"/>
    </row>
    <row r="693" spans="1:3" ht="12.75">
      <c r="A693" s="11"/>
      <c r="B693" s="11"/>
      <c r="C693" s="109"/>
    </row>
    <row r="694" spans="1:3" ht="12.75">
      <c r="A694" s="11"/>
      <c r="B694" s="11"/>
      <c r="C694" s="109"/>
    </row>
    <row r="696" spans="1:3" ht="12.75">
      <c r="A696" s="12"/>
      <c r="B696" s="2"/>
      <c r="C696" s="110"/>
    </row>
    <row r="698" spans="1:3" ht="12.75">
      <c r="A698" s="12"/>
      <c r="B698" s="2"/>
      <c r="C698" s="110"/>
    </row>
    <row r="700" spans="1:2" ht="12.75">
      <c r="A700" s="2"/>
      <c r="B700" s="7"/>
    </row>
    <row r="701" spans="1:3" ht="12.75">
      <c r="A701" s="11"/>
      <c r="B701" s="11"/>
      <c r="C701" s="109"/>
    </row>
    <row r="702" spans="1:3" ht="12.75">
      <c r="A702" s="11"/>
      <c r="B702" s="11"/>
      <c r="C702" s="109"/>
    </row>
    <row r="703" spans="1:3" ht="12.75">
      <c r="A703" s="11"/>
      <c r="B703" s="11"/>
      <c r="C703" s="109"/>
    </row>
    <row r="706" spans="1:3" ht="12.75">
      <c r="A706" s="12"/>
      <c r="B706" s="2"/>
      <c r="C706" s="110"/>
    </row>
    <row r="708" spans="1:3" ht="12.75">
      <c r="A708" s="12"/>
      <c r="B708" s="2"/>
      <c r="C708" s="110"/>
    </row>
    <row r="710" spans="1:2" ht="12.75">
      <c r="A710" s="2"/>
      <c r="B710" s="7"/>
    </row>
    <row r="711" spans="1:3" ht="12.75">
      <c r="A711" s="11"/>
      <c r="B711" s="11"/>
      <c r="C711" s="109"/>
    </row>
    <row r="713" spans="1:3" ht="12.75">
      <c r="A713" s="12"/>
      <c r="B713" s="2"/>
      <c r="C713" s="110"/>
    </row>
    <row r="715" spans="1:3" ht="12.75">
      <c r="A715" s="12"/>
      <c r="B715" s="2"/>
      <c r="C715" s="110"/>
    </row>
    <row r="717" spans="1:2" ht="12.75">
      <c r="A717" s="2"/>
      <c r="B717" s="7"/>
    </row>
    <row r="718" spans="1:3" ht="12.75">
      <c r="A718" s="11"/>
      <c r="B718" s="11"/>
      <c r="C718" s="109"/>
    </row>
    <row r="719" spans="1:3" ht="12.75">
      <c r="A719" s="11"/>
      <c r="B719" s="11"/>
      <c r="C719" s="109"/>
    </row>
    <row r="721" spans="1:3" ht="12.75">
      <c r="A721" s="12"/>
      <c r="B721" s="2"/>
      <c r="C721" s="110"/>
    </row>
    <row r="723" spans="1:3" ht="12.75">
      <c r="A723" s="12"/>
      <c r="B723" s="2"/>
      <c r="C723" s="110"/>
    </row>
    <row r="725" spans="1:2" ht="12.75">
      <c r="A725" s="2"/>
      <c r="B725" s="7"/>
    </row>
    <row r="726" spans="1:3" ht="12.75">
      <c r="A726" s="11"/>
      <c r="B726" s="11"/>
      <c r="C726" s="109"/>
    </row>
    <row r="727" spans="1:3" ht="12.75">
      <c r="A727" s="11"/>
      <c r="B727" s="11"/>
      <c r="C727" s="109"/>
    </row>
    <row r="728" spans="1:3" ht="12.75">
      <c r="A728" s="11"/>
      <c r="B728" s="11"/>
      <c r="C728" s="109"/>
    </row>
    <row r="729" spans="1:3" ht="12.75">
      <c r="A729" s="11"/>
      <c r="B729" s="11"/>
      <c r="C729" s="109"/>
    </row>
    <row r="730" spans="1:3" ht="12.75">
      <c r="A730" s="11"/>
      <c r="B730" s="11"/>
      <c r="C730" s="109"/>
    </row>
    <row r="731" spans="1:3" ht="12.75">
      <c r="A731" s="11"/>
      <c r="B731" s="11"/>
      <c r="C731" s="109"/>
    </row>
    <row r="732" spans="1:3" ht="12.75">
      <c r="A732" s="11"/>
      <c r="B732" s="11"/>
      <c r="C732" s="109"/>
    </row>
    <row r="733" spans="1:3" ht="12.75">
      <c r="A733" s="11"/>
      <c r="B733" s="11"/>
      <c r="C733" s="109"/>
    </row>
    <row r="734" spans="1:3" ht="12.75">
      <c r="A734" s="11"/>
      <c r="B734" s="11"/>
      <c r="C734" s="109"/>
    </row>
    <row r="735" spans="1:3" ht="12.75">
      <c r="A735" s="11"/>
      <c r="B735" s="11"/>
      <c r="C735" s="109"/>
    </row>
    <row r="736" spans="1:3" ht="12.75">
      <c r="A736" s="11"/>
      <c r="B736" s="11"/>
      <c r="C736" s="109"/>
    </row>
    <row r="739" spans="1:3" ht="12.75">
      <c r="A739" s="12"/>
      <c r="B739" s="2"/>
      <c r="C739" s="110"/>
    </row>
    <row r="741" spans="1:3" ht="12.75">
      <c r="A741" s="12"/>
      <c r="B741" s="2"/>
      <c r="C741" s="110"/>
    </row>
  </sheetData>
  <sheetProtection/>
  <mergeCells count="1">
    <mergeCell ref="A1:E1"/>
  </mergeCells>
  <printOptions horizontalCentered="1"/>
  <pageMargins left="0.2362204724409449" right="0.2362204724409449" top="0.4330708661417323" bottom="0.4330708661417323" header="0.5118110236220472" footer="0.5118110236220472"/>
  <pageSetup firstPageNumber="6" useFirstPageNumber="1" horizontalDpi="300" verticalDpi="300" orientation="portrait" paperSize="9" scale="90" r:id="rId1"/>
  <headerFooter alignWithMargins="0">
    <oddFooter>&amp;R&amp;P</oddFooter>
  </headerFooter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2009-07-14T13:54:45Z</cp:lastPrinted>
  <dcterms:created xsi:type="dcterms:W3CDTF">2001-11-29T15:00:47Z</dcterms:created>
  <dcterms:modified xsi:type="dcterms:W3CDTF">2009-07-22T09:57:47Z</dcterms:modified>
  <cp:category/>
  <cp:version/>
  <cp:contentType/>
  <cp:contentStatus/>
</cp:coreProperties>
</file>