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55" yWindow="855" windowWidth="15480" windowHeight="11325" tabRatio="601" firstSheet="1" activeTab="2"/>
  </bookViews>
  <sheets>
    <sheet name="BExRepositorySheet" sheetId="1" state="veryHidden" r:id="rId1"/>
    <sheet name="KRATKOROČNI KREDITI" sheetId="2" r:id="rId2"/>
    <sheet name="TREZORSKI ZAPISI" sheetId="3" r:id="rId3"/>
  </sheets>
  <definedNames>
    <definedName name="_xlnm.Print_Area" localSheetId="1">'KRATKOROČNI KREDITI'!$A$1:$E$41</definedName>
  </definedNames>
  <calcPr fullCalcOnLoad="1"/>
</workbook>
</file>

<file path=xl/sharedStrings.xml><?xml version="1.0" encoding="utf-8"?>
<sst xmlns="http://schemas.openxmlformats.org/spreadsheetml/2006/main" count="71" uniqueCount="68">
  <si>
    <t>HPB</t>
  </si>
  <si>
    <t>SLATINSKA BANKA</t>
  </si>
  <si>
    <t>PBZ NOVČANI FOND</t>
  </si>
  <si>
    <t>PODRAVSKA BANKA</t>
  </si>
  <si>
    <t>HBOR</t>
  </si>
  <si>
    <t>MJESEC</t>
  </si>
  <si>
    <t>Siječanj</t>
  </si>
  <si>
    <t>Veljača</t>
  </si>
  <si>
    <t>Ožujak</t>
  </si>
  <si>
    <t>Travanj</t>
  </si>
  <si>
    <t>Svibanj</t>
  </si>
  <si>
    <t>Lipanj</t>
  </si>
  <si>
    <t>PRIMLJENI KREDIT</t>
  </si>
  <si>
    <t>VRAĆENI KREDIT</t>
  </si>
  <si>
    <t>NETO FINANCIRANJE</t>
  </si>
  <si>
    <t>UKUPNO:</t>
  </si>
  <si>
    <t>BANKA</t>
  </si>
  <si>
    <t>ZAGREBAČKA BANKA</t>
  </si>
  <si>
    <t>PRIVREDNA BANKA</t>
  </si>
  <si>
    <t>ERSTE&amp;STEIERM. BANKA</t>
  </si>
  <si>
    <t>HYPO BANKA</t>
  </si>
  <si>
    <t>VOLKSBANK</t>
  </si>
  <si>
    <t>ISTARSKA BANKA UMAG</t>
  </si>
  <si>
    <t>RAIFFEISENBANK AT.</t>
  </si>
  <si>
    <t>UNIQUA OSIGURANJE</t>
  </si>
  <si>
    <t>BROD BANKA</t>
  </si>
  <si>
    <t xml:space="preserve">ŠTEDBANKA </t>
  </si>
  <si>
    <t>MEĐIMURSKA BANKA</t>
  </si>
  <si>
    <t>CROATIA OSIGURANJE D.D.</t>
  </si>
  <si>
    <t>UKUPNO BANKE IZVAN JAVNOG SEKTORA</t>
  </si>
  <si>
    <t>SVEUKUPNO</t>
  </si>
  <si>
    <t>HVB SPLITSKA BANKA</t>
  </si>
  <si>
    <t>HOK OSIGURANJE D.D.</t>
  </si>
  <si>
    <t>HYPO ALPE INVEST - CASH</t>
  </si>
  <si>
    <t>VENETO BANKA</t>
  </si>
  <si>
    <t>SALDO 31.12.2009.</t>
  </si>
  <si>
    <t>SALDO kraj mjeseca 2010.</t>
  </si>
  <si>
    <t>NEXUS Private Equity Partneri d.o.o. - Nexus Alpha fond</t>
  </si>
  <si>
    <t>A štedna banka malog poduzetništva d.d.</t>
  </si>
  <si>
    <t xml:space="preserve">                  KRATKOROČNO ZADUŽIVANJE U RAZDOBLJU OD 01.01.-30.06.2010.</t>
  </si>
  <si>
    <t>SALDO 30.06.2010.</t>
  </si>
  <si>
    <t>UKUPNO BANKE U JAVNOM SEKTORU</t>
  </si>
  <si>
    <t xml:space="preserve">TREZORSKI ZAPISI - STANJE NA 30.6.2010. </t>
  </si>
  <si>
    <t>07.01.2010.</t>
  </si>
  <si>
    <t>21.1.2010.</t>
  </si>
  <si>
    <t>28.01.2010.</t>
  </si>
  <si>
    <t>04.02.2010.</t>
  </si>
  <si>
    <t>11.02.2010.</t>
  </si>
  <si>
    <t>18.02.2010.</t>
  </si>
  <si>
    <t>04.03.2010.</t>
  </si>
  <si>
    <t>11.03.2010.</t>
  </si>
  <si>
    <t>18.03.2010.</t>
  </si>
  <si>
    <t>25.03.2010.</t>
  </si>
  <si>
    <t>01.04.2010.</t>
  </si>
  <si>
    <t>08.04.2010.</t>
  </si>
  <si>
    <t>15.04.2010.</t>
  </si>
  <si>
    <t>22.04.2010.</t>
  </si>
  <si>
    <t>06.05.2010.</t>
  </si>
  <si>
    <t>13.05.2010.</t>
  </si>
  <si>
    <t>03.06.2010.</t>
  </si>
  <si>
    <t>10.6.2010.</t>
  </si>
  <si>
    <t>17.6.2010.</t>
  </si>
  <si>
    <t>24.6.2010.</t>
  </si>
  <si>
    <t>DATUM</t>
  </si>
  <si>
    <t>PRIMITAK OD PRODAJE</t>
  </si>
  <si>
    <t xml:space="preserve"> ISKUP ZAPISA</t>
  </si>
  <si>
    <t>KAMATA</t>
  </si>
  <si>
    <t>SALDO</t>
  </si>
</sst>
</file>

<file path=xl/styles.xml><?xml version="1.0" encoding="utf-8"?>
<styleSheet xmlns="http://schemas.openxmlformats.org/spreadsheetml/2006/main">
  <numFmts count="3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&quot; K&quot;;\-#,##0&quot; K&quot;"/>
    <numFmt numFmtId="175" formatCode="#,##0&quot; K&quot;;[Red]\-#,##0&quot; K&quot;"/>
    <numFmt numFmtId="176" formatCode="#,##0.00&quot; K&quot;;\-#,##0.00&quot; K&quot;"/>
    <numFmt numFmtId="177" formatCode="#,##0.00&quot; K&quot;;[Red]\-#,##0.00&quot; K&quot;"/>
    <numFmt numFmtId="178" formatCode="[$-41A]d\.\ mmmm\ yyyy"/>
    <numFmt numFmtId="179" formatCode="d/m/;@"/>
    <numFmt numFmtId="180" formatCode="dd/mm/yy/;@"/>
    <numFmt numFmtId="181" formatCode="#,##0.000000"/>
    <numFmt numFmtId="182" formatCode="#,##0.0000000"/>
    <numFmt numFmtId="183" formatCode="&quot;Da&quot;;&quot;Da&quot;;&quot;Ne&quot;"/>
    <numFmt numFmtId="184" formatCode="&quot;Istinito&quot;;&quot;Istinito&quot;;&quot;Neistinito&quot;"/>
    <numFmt numFmtId="185" formatCode="&quot;Uključeno&quot;;&quot;Uključeno&quot;;&quot;Isključeno&quot;"/>
    <numFmt numFmtId="186" formatCode="0.000000"/>
    <numFmt numFmtId="187" formatCode="#,##0.00000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_-* #,##0.00\ _D_M_-;\-* #,##0.00\ _D_M_-;_-* &quot;-&quot;??\ _D_M_-;_-@_-"/>
    <numFmt numFmtId="191" formatCode="_-* #,##0\ _D_M_-;\-* #,##0\ _D_M_-;_-* &quot;-&quot;\ _D_M_-;_-@_-"/>
  </numFmts>
  <fonts count="42">
    <font>
      <sz val="10"/>
      <name val="Arial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4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18" borderId="0" applyNumberFormat="0" applyBorder="0" applyAlignment="0" applyProtection="0"/>
    <xf numFmtId="0" fontId="8" fillId="27" borderId="0" applyNumberFormat="0" applyBorder="0" applyAlignment="0" applyProtection="0"/>
    <xf numFmtId="0" fontId="10" fillId="18" borderId="0" applyNumberFormat="0" applyBorder="0" applyAlignment="0" applyProtection="0"/>
    <xf numFmtId="0" fontId="11" fillId="28" borderId="1" applyNumberFormat="0" applyAlignment="0" applyProtection="0"/>
    <xf numFmtId="0" fontId="12" fillId="19" borderId="2" applyNumberFormat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2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7" borderId="1" applyNumberFormat="0" applyAlignment="0" applyProtection="0"/>
    <xf numFmtId="0" fontId="21" fillId="0" borderId="6" applyNumberFormat="0" applyFill="0" applyAlignment="0" applyProtection="0"/>
    <xf numFmtId="0" fontId="22" fillId="27" borderId="0" applyNumberFormat="0" applyBorder="0" applyAlignment="0" applyProtection="0"/>
    <xf numFmtId="0" fontId="0" fillId="26" borderId="7" applyNumberFormat="0" applyFont="0" applyAlignment="0" applyProtection="0"/>
    <xf numFmtId="0" fontId="23" fillId="28" borderId="8" applyNumberFormat="0" applyAlignment="0" applyProtection="0"/>
    <xf numFmtId="9" fontId="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4" fontId="25" fillId="33" borderId="9" applyNumberFormat="0" applyProtection="0">
      <alignment vertical="center"/>
    </xf>
    <xf numFmtId="4" fontId="26" fillId="33" borderId="9" applyNumberFormat="0" applyProtection="0">
      <alignment vertical="center"/>
    </xf>
    <xf numFmtId="4" fontId="25" fillId="33" borderId="9" applyNumberFormat="0" applyProtection="0">
      <alignment horizontal="left" vertical="center" indent="1"/>
    </xf>
    <xf numFmtId="0" fontId="25" fillId="33" borderId="9" applyNumberFormat="0" applyProtection="0">
      <alignment horizontal="left" vertical="top" indent="1"/>
    </xf>
    <xf numFmtId="4" fontId="25" fillId="2" borderId="0" applyNumberFormat="0" applyProtection="0">
      <alignment horizontal="left" vertical="center" indent="1"/>
    </xf>
    <xf numFmtId="4" fontId="6" fillId="7" borderId="9" applyNumberFormat="0" applyProtection="0">
      <alignment horizontal="right" vertical="center"/>
    </xf>
    <xf numFmtId="4" fontId="6" fillId="3" borderId="9" applyNumberFormat="0" applyProtection="0">
      <alignment horizontal="right" vertical="center"/>
    </xf>
    <xf numFmtId="4" fontId="6" fillId="34" borderId="9" applyNumberFormat="0" applyProtection="0">
      <alignment horizontal="right" vertical="center"/>
    </xf>
    <xf numFmtId="4" fontId="6" fillId="35" borderId="9" applyNumberFormat="0" applyProtection="0">
      <alignment horizontal="right" vertical="center"/>
    </xf>
    <xf numFmtId="4" fontId="6" fillId="36" borderId="9" applyNumberFormat="0" applyProtection="0">
      <alignment horizontal="right" vertical="center"/>
    </xf>
    <xf numFmtId="4" fontId="6" fillId="37" borderId="9" applyNumberFormat="0" applyProtection="0">
      <alignment horizontal="right" vertical="center"/>
    </xf>
    <xf numFmtId="4" fontId="6" fillId="9" borderId="9" applyNumberFormat="0" applyProtection="0">
      <alignment horizontal="right" vertical="center"/>
    </xf>
    <xf numFmtId="4" fontId="6" fillId="38" borderId="9" applyNumberFormat="0" applyProtection="0">
      <alignment horizontal="right" vertical="center"/>
    </xf>
    <xf numFmtId="4" fontId="6" fillId="39" borderId="9" applyNumberFormat="0" applyProtection="0">
      <alignment horizontal="right" vertical="center"/>
    </xf>
    <xf numFmtId="4" fontId="25" fillId="40" borderId="10" applyNumberFormat="0" applyProtection="0">
      <alignment horizontal="left" vertical="center" indent="1"/>
    </xf>
    <xf numFmtId="4" fontId="6" fillId="41" borderId="0" applyNumberFormat="0" applyProtection="0">
      <alignment horizontal="left" vertical="center" indent="1"/>
    </xf>
    <xf numFmtId="4" fontId="27" fillId="8" borderId="0" applyNumberFormat="0" applyProtection="0">
      <alignment horizontal="left" vertical="center" indent="1"/>
    </xf>
    <xf numFmtId="4" fontId="6" fillId="2" borderId="9" applyNumberFormat="0" applyProtection="0">
      <alignment horizontal="right" vertical="center"/>
    </xf>
    <xf numFmtId="4" fontId="6" fillId="41" borderId="0" applyNumberFormat="0" applyProtection="0">
      <alignment horizontal="left" vertical="center" indent="1"/>
    </xf>
    <xf numFmtId="4" fontId="6" fillId="2" borderId="0" applyNumberFormat="0" applyProtection="0">
      <alignment horizontal="left" vertical="center" indent="1"/>
    </xf>
    <xf numFmtId="0" fontId="0" fillId="8" borderId="9" applyNumberFormat="0" applyProtection="0">
      <alignment horizontal="left" vertical="center" indent="1"/>
    </xf>
    <xf numFmtId="0" fontId="0" fillId="8" borderId="9" applyNumberFormat="0" applyProtection="0">
      <alignment horizontal="left" vertical="top" indent="1"/>
    </xf>
    <xf numFmtId="0" fontId="0" fillId="2" borderId="9" applyNumberFormat="0" applyProtection="0">
      <alignment horizontal="left" vertical="center" indent="1"/>
    </xf>
    <xf numFmtId="0" fontId="0" fillId="2" borderId="9" applyNumberFormat="0" applyProtection="0">
      <alignment horizontal="left" vertical="top" indent="1"/>
    </xf>
    <xf numFmtId="0" fontId="0" fillId="6" borderId="9" applyNumberFormat="0" applyProtection="0">
      <alignment horizontal="left" vertical="center" indent="1"/>
    </xf>
    <xf numFmtId="0" fontId="0" fillId="6" borderId="9" applyNumberFormat="0" applyProtection="0">
      <alignment horizontal="left" vertical="top" indent="1"/>
    </xf>
    <xf numFmtId="0" fontId="0" fillId="41" borderId="9" applyNumberFormat="0" applyProtection="0">
      <alignment horizontal="left" vertical="center" indent="1"/>
    </xf>
    <xf numFmtId="0" fontId="0" fillId="41" borderId="9" applyNumberFormat="0" applyProtection="0">
      <alignment horizontal="left" vertical="top" indent="1"/>
    </xf>
    <xf numFmtId="0" fontId="0" fillId="5" borderId="11" applyNumberFormat="0">
      <alignment/>
      <protection locked="0"/>
    </xf>
    <xf numFmtId="4" fontId="6" fillId="4" borderId="9" applyNumberFormat="0" applyProtection="0">
      <alignment vertical="center"/>
    </xf>
    <xf numFmtId="4" fontId="28" fillId="4" borderId="9" applyNumberFormat="0" applyProtection="0">
      <alignment vertical="center"/>
    </xf>
    <xf numFmtId="4" fontId="6" fillId="4" borderId="9" applyNumberFormat="0" applyProtection="0">
      <alignment horizontal="left" vertical="center" indent="1"/>
    </xf>
    <xf numFmtId="0" fontId="6" fillId="4" borderId="9" applyNumberFormat="0" applyProtection="0">
      <alignment horizontal="left" vertical="top" indent="1"/>
    </xf>
    <xf numFmtId="4" fontId="6" fillId="41" borderId="9" applyNumberFormat="0" applyProtection="0">
      <alignment horizontal="right" vertical="center"/>
    </xf>
    <xf numFmtId="4" fontId="28" fillId="41" borderId="9" applyNumberFormat="0" applyProtection="0">
      <alignment horizontal="right" vertical="center"/>
    </xf>
    <xf numFmtId="4" fontId="6" fillId="2" borderId="9" applyNumberFormat="0" applyProtection="0">
      <alignment horizontal="left" vertical="center" indent="1"/>
    </xf>
    <xf numFmtId="0" fontId="6" fillId="2" borderId="9" applyNumberFormat="0" applyProtection="0">
      <alignment horizontal="left" vertical="top" indent="1"/>
    </xf>
    <xf numFmtId="4" fontId="29" fillId="42" borderId="0" applyNumberFormat="0" applyProtection="0">
      <alignment horizontal="left" vertical="center" indent="1"/>
    </xf>
    <xf numFmtId="4" fontId="30" fillId="41" borderId="9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12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13" xfId="0" applyFont="1" applyBorder="1" applyAlignment="1">
      <alignment/>
    </xf>
    <xf numFmtId="4" fontId="38" fillId="0" borderId="0" xfId="0" applyNumberFormat="1" applyFont="1" applyAlignment="1">
      <alignment/>
    </xf>
    <xf numFmtId="0" fontId="35" fillId="0" borderId="14" xfId="0" applyFont="1" applyBorder="1" applyAlignment="1">
      <alignment/>
    </xf>
    <xf numFmtId="4" fontId="35" fillId="0" borderId="15" xfId="0" applyNumberFormat="1" applyFont="1" applyBorder="1" applyAlignment="1">
      <alignment/>
    </xf>
    <xf numFmtId="4" fontId="35" fillId="0" borderId="16" xfId="0" applyNumberFormat="1" applyFont="1" applyBorder="1" applyAlignment="1">
      <alignment/>
    </xf>
    <xf numFmtId="4" fontId="35" fillId="0" borderId="17" xfId="0" applyNumberFormat="1" applyFont="1" applyBorder="1" applyAlignment="1">
      <alignment/>
    </xf>
    <xf numFmtId="0" fontId="35" fillId="0" borderId="18" xfId="0" applyFont="1" applyBorder="1" applyAlignment="1">
      <alignment/>
    </xf>
    <xf numFmtId="4" fontId="35" fillId="0" borderId="19" xfId="0" applyNumberFormat="1" applyFont="1" applyBorder="1" applyAlignment="1">
      <alignment/>
    </xf>
    <xf numFmtId="4" fontId="35" fillId="0" borderId="11" xfId="0" applyNumberFormat="1" applyFont="1" applyBorder="1" applyAlignment="1">
      <alignment/>
    </xf>
    <xf numFmtId="4" fontId="35" fillId="0" borderId="20" xfId="0" applyNumberFormat="1" applyFont="1" applyBorder="1" applyAlignment="1">
      <alignment/>
    </xf>
    <xf numFmtId="4" fontId="35" fillId="0" borderId="13" xfId="0" applyNumberFormat="1" applyFont="1" applyBorder="1" applyAlignment="1">
      <alignment/>
    </xf>
    <xf numFmtId="4" fontId="35" fillId="0" borderId="0" xfId="0" applyNumberFormat="1" applyFont="1" applyAlignment="1">
      <alignment/>
    </xf>
    <xf numFmtId="4" fontId="35" fillId="0" borderId="16" xfId="0" applyNumberFormat="1" applyFont="1" applyFill="1" applyBorder="1" applyAlignment="1">
      <alignment/>
    </xf>
    <xf numFmtId="4" fontId="35" fillId="0" borderId="17" xfId="0" applyNumberFormat="1" applyFont="1" applyFill="1" applyBorder="1" applyAlignment="1">
      <alignment/>
    </xf>
    <xf numFmtId="4" fontId="35" fillId="0" borderId="11" xfId="0" applyNumberFormat="1" applyFont="1" applyFill="1" applyBorder="1" applyAlignment="1">
      <alignment/>
    </xf>
    <xf numFmtId="4" fontId="35" fillId="0" borderId="20" xfId="0" applyNumberFormat="1" applyFont="1" applyFill="1" applyBorder="1" applyAlignment="1">
      <alignment/>
    </xf>
    <xf numFmtId="0" fontId="35" fillId="0" borderId="18" xfId="0" applyFont="1" applyFill="1" applyBorder="1" applyAlignment="1">
      <alignment/>
    </xf>
    <xf numFmtId="4" fontId="35" fillId="0" borderId="19" xfId="0" applyNumberFormat="1" applyFont="1" applyFill="1" applyBorder="1" applyAlignment="1">
      <alignment/>
    </xf>
    <xf numFmtId="0" fontId="36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35" fillId="0" borderId="21" xfId="0" applyFont="1" applyFill="1" applyBorder="1" applyAlignment="1">
      <alignment/>
    </xf>
    <xf numFmtId="4" fontId="35" fillId="0" borderId="22" xfId="0" applyNumberFormat="1" applyFont="1" applyFill="1" applyBorder="1" applyAlignment="1">
      <alignment/>
    </xf>
    <xf numFmtId="0" fontId="35" fillId="0" borderId="23" xfId="0" applyFont="1" applyFill="1" applyBorder="1" applyAlignment="1">
      <alignment/>
    </xf>
    <xf numFmtId="4" fontId="35" fillId="0" borderId="24" xfId="0" applyNumberFormat="1" applyFont="1" applyFill="1" applyBorder="1" applyAlignment="1">
      <alignment/>
    </xf>
    <xf numFmtId="0" fontId="35" fillId="0" borderId="25" xfId="0" applyFont="1" applyFill="1" applyBorder="1" applyAlignment="1">
      <alignment/>
    </xf>
    <xf numFmtId="4" fontId="36" fillId="0" borderId="0" xfId="0" applyNumberFormat="1" applyFont="1" applyFill="1" applyAlignment="1">
      <alignment/>
    </xf>
    <xf numFmtId="0" fontId="35" fillId="0" borderId="26" xfId="0" applyFont="1" applyFill="1" applyBorder="1" applyAlignment="1">
      <alignment/>
    </xf>
    <xf numFmtId="4" fontId="35" fillId="0" borderId="27" xfId="0" applyNumberFormat="1" applyFont="1" applyFill="1" applyBorder="1" applyAlignment="1">
      <alignment/>
    </xf>
    <xf numFmtId="0" fontId="37" fillId="0" borderId="13" xfId="0" applyFont="1" applyFill="1" applyBorder="1" applyAlignment="1">
      <alignment horizontal="center" wrapText="1"/>
    </xf>
    <xf numFmtId="4" fontId="35" fillId="0" borderId="13" xfId="0" applyNumberFormat="1" applyFont="1" applyFill="1" applyBorder="1" applyAlignment="1">
      <alignment/>
    </xf>
    <xf numFmtId="0" fontId="35" fillId="0" borderId="0" xfId="0" applyFont="1" applyFill="1" applyAlignment="1">
      <alignment/>
    </xf>
    <xf numFmtId="4" fontId="35" fillId="0" borderId="0" xfId="0" applyNumberFormat="1" applyFont="1" applyFill="1" applyAlignment="1">
      <alignment/>
    </xf>
    <xf numFmtId="0" fontId="35" fillId="0" borderId="14" xfId="0" applyFont="1" applyFill="1" applyBorder="1" applyAlignment="1">
      <alignment/>
    </xf>
    <xf numFmtId="4" fontId="35" fillId="0" borderId="15" xfId="0" applyNumberFormat="1" applyFont="1" applyFill="1" applyBorder="1" applyAlignment="1">
      <alignment/>
    </xf>
    <xf numFmtId="4" fontId="35" fillId="0" borderId="28" xfId="0" applyNumberFormat="1" applyFont="1" applyFill="1" applyBorder="1" applyAlignment="1">
      <alignment/>
    </xf>
    <xf numFmtId="0" fontId="37" fillId="0" borderId="13" xfId="0" applyFont="1" applyFill="1" applyBorder="1" applyAlignment="1">
      <alignment/>
    </xf>
    <xf numFmtId="4" fontId="37" fillId="0" borderId="29" xfId="0" applyNumberFormat="1" applyFont="1" applyFill="1" applyBorder="1" applyAlignment="1">
      <alignment/>
    </xf>
    <xf numFmtId="4" fontId="37" fillId="0" borderId="30" xfId="0" applyNumberFormat="1" applyFont="1" applyFill="1" applyBorder="1" applyAlignment="1">
      <alignment/>
    </xf>
    <xf numFmtId="4" fontId="37" fillId="0" borderId="31" xfId="0" applyNumberFormat="1" applyFont="1" applyFill="1" applyBorder="1" applyAlignment="1">
      <alignment/>
    </xf>
    <xf numFmtId="4" fontId="36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41" fillId="0" borderId="0" xfId="0" applyFont="1" applyAlignment="1">
      <alignment/>
    </xf>
    <xf numFmtId="0" fontId="37" fillId="0" borderId="13" xfId="0" applyFont="1" applyBorder="1" applyAlignment="1">
      <alignment vertical="top"/>
    </xf>
    <xf numFmtId="0" fontId="37" fillId="0" borderId="13" xfId="0" applyFont="1" applyBorder="1" applyAlignment="1">
      <alignment horizontal="center" vertical="top" wrapText="1"/>
    </xf>
    <xf numFmtId="0" fontId="36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34" fillId="0" borderId="32" xfId="0" applyFont="1" applyBorder="1" applyAlignment="1">
      <alignment horizontal="center" vertical="top"/>
    </xf>
    <xf numFmtId="0" fontId="34" fillId="0" borderId="33" xfId="0" applyFont="1" applyBorder="1" applyAlignment="1">
      <alignment horizontal="center" vertical="top" wrapText="1"/>
    </xf>
    <xf numFmtId="0" fontId="34" fillId="0" borderId="34" xfId="0" applyFont="1" applyBorder="1" applyAlignment="1">
      <alignment horizontal="center" vertical="top"/>
    </xf>
    <xf numFmtId="0" fontId="34" fillId="0" borderId="33" xfId="0" applyFont="1" applyBorder="1" applyAlignment="1">
      <alignment horizontal="center" vertical="top"/>
    </xf>
    <xf numFmtId="4" fontId="41" fillId="0" borderId="11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5" xfId="0" applyFont="1" applyBorder="1" applyAlignment="1">
      <alignment horizontal="center"/>
    </xf>
    <xf numFmtId="4" fontId="41" fillId="0" borderId="16" xfId="0" applyNumberFormat="1" applyFont="1" applyBorder="1" applyAlignment="1">
      <alignment/>
    </xf>
    <xf numFmtId="4" fontId="41" fillId="0" borderId="35" xfId="0" applyNumberFormat="1" applyFont="1" applyBorder="1" applyAlignment="1">
      <alignment/>
    </xf>
    <xf numFmtId="0" fontId="41" fillId="0" borderId="19" xfId="0" applyFont="1" applyBorder="1" applyAlignment="1">
      <alignment horizontal="center"/>
    </xf>
    <xf numFmtId="4" fontId="41" fillId="0" borderId="20" xfId="0" applyNumberFormat="1" applyFont="1" applyBorder="1" applyAlignment="1">
      <alignment/>
    </xf>
    <xf numFmtId="14" fontId="41" fillId="0" borderId="19" xfId="0" applyNumberFormat="1" applyFont="1" applyBorder="1" applyAlignment="1">
      <alignment horizontal="center"/>
    </xf>
    <xf numFmtId="14" fontId="41" fillId="0" borderId="36" xfId="0" applyNumberFormat="1" applyFont="1" applyBorder="1" applyAlignment="1">
      <alignment horizontal="center"/>
    </xf>
    <xf numFmtId="4" fontId="41" fillId="0" borderId="37" xfId="0" applyNumberFormat="1" applyFont="1" applyBorder="1" applyAlignment="1">
      <alignment/>
    </xf>
    <xf numFmtId="4" fontId="41" fillId="0" borderId="28" xfId="0" applyNumberFormat="1" applyFont="1" applyBorder="1" applyAlignment="1">
      <alignment/>
    </xf>
    <xf numFmtId="4" fontId="34" fillId="0" borderId="29" xfId="0" applyNumberFormat="1" applyFont="1" applyBorder="1" applyAlignment="1">
      <alignment/>
    </xf>
    <xf numFmtId="4" fontId="34" fillId="0" borderId="30" xfId="0" applyNumberFormat="1" applyFont="1" applyBorder="1" applyAlignment="1">
      <alignment/>
    </xf>
    <xf numFmtId="4" fontId="34" fillId="0" borderId="31" xfId="0" applyNumberFormat="1" applyFont="1" applyBorder="1" applyAlignment="1">
      <alignment/>
    </xf>
    <xf numFmtId="0" fontId="39" fillId="0" borderId="26" xfId="0" applyFont="1" applyFill="1" applyBorder="1" applyAlignment="1">
      <alignment horizontal="center" vertical="top" wrapText="1"/>
    </xf>
    <xf numFmtId="0" fontId="39" fillId="0" borderId="0" xfId="0" applyFont="1" applyAlignment="1">
      <alignment vertical="top" wrapText="1"/>
    </xf>
  </cellXfs>
  <cellStyles count="11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Emphasis 1" xfId="60"/>
    <cellStyle name="Emphasis 2" xfId="61"/>
    <cellStyle name="Emphasis 3" xfId="62"/>
    <cellStyle name="Explanatory Text" xfId="63"/>
    <cellStyle name="Good" xfId="64"/>
    <cellStyle name="Heading 1" xfId="65"/>
    <cellStyle name="Heading 2" xfId="66"/>
    <cellStyle name="Heading 3" xfId="67"/>
    <cellStyle name="Heading 4" xfId="68"/>
    <cellStyle name="Hyperlink" xfId="69"/>
    <cellStyle name="Input" xfId="70"/>
    <cellStyle name="Linked Cell" xfId="71"/>
    <cellStyle name="Neutral" xfId="72"/>
    <cellStyle name="Note" xfId="73"/>
    <cellStyle name="Output" xfId="74"/>
    <cellStyle name="Percent" xfId="75"/>
    <cellStyle name="Followed Hyperlink" xfId="76"/>
    <cellStyle name="SAPBEXaggData" xfId="77"/>
    <cellStyle name="SAPBEXaggDataEmph" xfId="78"/>
    <cellStyle name="SAPBEXaggItem" xfId="79"/>
    <cellStyle name="SAPBEXaggItemX" xfId="80"/>
    <cellStyle name="SAPBEXchaText" xfId="81"/>
    <cellStyle name="SAPBEXexcBad7" xfId="82"/>
    <cellStyle name="SAPBEXexcBad8" xfId="83"/>
    <cellStyle name="SAPBEXexcBad9" xfId="84"/>
    <cellStyle name="SAPBEXexcCritical4" xfId="85"/>
    <cellStyle name="SAPBEXexcCritical5" xfId="86"/>
    <cellStyle name="SAPBEXexcCritical6" xfId="87"/>
    <cellStyle name="SAPBEXexcGood1" xfId="88"/>
    <cellStyle name="SAPBEXexcGood2" xfId="89"/>
    <cellStyle name="SAPBEXexcGood3" xfId="90"/>
    <cellStyle name="SAPBEXfilterDrill" xfId="91"/>
    <cellStyle name="SAPBEXfilterItem" xfId="92"/>
    <cellStyle name="SAPBEXfilterText" xfId="93"/>
    <cellStyle name="SAPBEXformats" xfId="94"/>
    <cellStyle name="SAPBEXheaderItem" xfId="95"/>
    <cellStyle name="SAPBEXheaderText" xfId="96"/>
    <cellStyle name="SAPBEXHLevel0" xfId="97"/>
    <cellStyle name="SAPBEXHLevel0X" xfId="98"/>
    <cellStyle name="SAPBEXHLevel1" xfId="99"/>
    <cellStyle name="SAPBEXHLevel1X" xfId="100"/>
    <cellStyle name="SAPBEXHLevel2" xfId="101"/>
    <cellStyle name="SAPBEXHLevel2X" xfId="102"/>
    <cellStyle name="SAPBEXHLevel3" xfId="103"/>
    <cellStyle name="SAPBEXHLevel3X" xfId="104"/>
    <cellStyle name="SAPBEXinputData" xfId="105"/>
    <cellStyle name="SAPBEXresData" xfId="106"/>
    <cellStyle name="SAPBEXresDataEmph" xfId="107"/>
    <cellStyle name="SAPBEXresItem" xfId="108"/>
    <cellStyle name="SAPBEXresItemX" xfId="109"/>
    <cellStyle name="SAPBEXstdData" xfId="110"/>
    <cellStyle name="SAPBEXstdDataEmph" xfId="111"/>
    <cellStyle name="SAPBEXstdItem" xfId="112"/>
    <cellStyle name="SAPBEXstdItemX" xfId="113"/>
    <cellStyle name="SAPBEXtitle" xfId="114"/>
    <cellStyle name="SAPBEXundefined" xfId="115"/>
    <cellStyle name="Sheet Title" xfId="116"/>
    <cellStyle name="Title" xfId="117"/>
    <cellStyle name="Total" xfId="118"/>
    <cellStyle name="Currency" xfId="119"/>
    <cellStyle name="Currency [0]" xfId="120"/>
    <cellStyle name="Warning Text" xfId="121"/>
    <cellStyle name="Comma" xfId="122"/>
    <cellStyle name="Comma [0]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2</xdr:col>
      <xdr:colOff>190500</xdr:colOff>
      <xdr:row>4</xdr:row>
      <xdr:rowOff>142875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6477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3" sqref="A13"/>
    </sheetView>
  </sheetViews>
  <sheetFormatPr defaultColWidth="9.140625" defaultRowHeight="12.75"/>
  <cols>
    <col min="1" max="1" width="26.8515625" style="3" customWidth="1"/>
    <col min="2" max="2" width="17.28125" style="3" customWidth="1"/>
    <col min="3" max="3" width="18.28125" style="3" customWidth="1"/>
    <col min="4" max="4" width="17.8515625" style="3" customWidth="1"/>
    <col min="5" max="5" width="17.57421875" style="3" customWidth="1"/>
    <col min="6" max="7" width="9.140625" style="3" customWidth="1"/>
    <col min="8" max="8" width="20.57421875" style="3" customWidth="1"/>
    <col min="9" max="16384" width="9.140625" style="3" customWidth="1"/>
  </cols>
  <sheetData>
    <row r="1" spans="1:5" ht="14.25">
      <c r="A1" s="1" t="s">
        <v>39</v>
      </c>
      <c r="B1" s="2"/>
      <c r="C1" s="2"/>
      <c r="D1" s="2"/>
      <c r="E1" s="2"/>
    </row>
    <row r="2" spans="1:5" ht="7.5" customHeight="1" thickBot="1">
      <c r="A2" s="2"/>
      <c r="B2" s="2"/>
      <c r="C2" s="2"/>
      <c r="D2" s="2"/>
      <c r="E2" s="2"/>
    </row>
    <row r="3" spans="1:5" ht="13.5" thickBot="1">
      <c r="A3" s="4" t="s">
        <v>35</v>
      </c>
      <c r="B3" s="5"/>
      <c r="C3" s="2"/>
      <c r="D3" s="2"/>
      <c r="E3" s="2"/>
    </row>
    <row r="4" spans="1:15" s="48" customFormat="1" ht="26.25" customHeight="1" thickBot="1">
      <c r="A4" s="46" t="s">
        <v>5</v>
      </c>
      <c r="B4" s="47" t="s">
        <v>12</v>
      </c>
      <c r="C4" s="47" t="s">
        <v>13</v>
      </c>
      <c r="D4" s="47" t="s">
        <v>36</v>
      </c>
      <c r="E4" s="47" t="s">
        <v>14</v>
      </c>
      <c r="F4" s="68"/>
      <c r="G4" s="69"/>
      <c r="H4" s="69"/>
      <c r="I4" s="69"/>
      <c r="J4" s="69"/>
      <c r="K4" s="69"/>
      <c r="L4" s="69"/>
      <c r="M4" s="69"/>
      <c r="N4" s="69"/>
      <c r="O4" s="69"/>
    </row>
    <row r="5" spans="1:5" ht="12.75">
      <c r="A5" s="6" t="s">
        <v>6</v>
      </c>
      <c r="B5" s="7">
        <v>1111419651.7</v>
      </c>
      <c r="C5" s="8">
        <v>761419651.7</v>
      </c>
      <c r="D5" s="8">
        <f>+B3+E5</f>
        <v>350000000</v>
      </c>
      <c r="E5" s="9">
        <f aca="true" t="shared" si="0" ref="E5:E11">+B5-C5</f>
        <v>350000000</v>
      </c>
    </row>
    <row r="6" spans="1:5" ht="12.75">
      <c r="A6" s="10" t="s">
        <v>7</v>
      </c>
      <c r="B6" s="11">
        <v>1772799263.56</v>
      </c>
      <c r="C6" s="12">
        <v>1962799263.56</v>
      </c>
      <c r="D6" s="12">
        <f>+D5+E6</f>
        <v>160000000</v>
      </c>
      <c r="E6" s="13">
        <f t="shared" si="0"/>
        <v>-190000000</v>
      </c>
    </row>
    <row r="7" spans="1:5" ht="12.75">
      <c r="A7" s="10" t="s">
        <v>8</v>
      </c>
      <c r="B7" s="11">
        <v>952787338.83</v>
      </c>
      <c r="C7" s="12">
        <v>1062787338.8299999</v>
      </c>
      <c r="D7" s="12">
        <f>+D6+E7</f>
        <v>50000000.00000012</v>
      </c>
      <c r="E7" s="13">
        <f t="shared" si="0"/>
        <v>-109999999.99999988</v>
      </c>
    </row>
    <row r="8" spans="1:5" ht="12.75">
      <c r="A8" s="10" t="s">
        <v>9</v>
      </c>
      <c r="B8" s="11">
        <v>2339450290.94</v>
      </c>
      <c r="C8" s="12">
        <v>1671950290.94</v>
      </c>
      <c r="D8" s="12">
        <f>+D7+E8</f>
        <v>717500000.0000001</v>
      </c>
      <c r="E8" s="13">
        <f t="shared" si="0"/>
        <v>667500000</v>
      </c>
    </row>
    <row r="9" spans="1:5" ht="12.75">
      <c r="A9" s="10" t="s">
        <v>10</v>
      </c>
      <c r="B9" s="11">
        <v>1800943839.0699997</v>
      </c>
      <c r="C9" s="12">
        <v>1349472440.8000002</v>
      </c>
      <c r="D9" s="12">
        <f>+D8+E9</f>
        <v>1168971398.2699995</v>
      </c>
      <c r="E9" s="13">
        <f t="shared" si="0"/>
        <v>451471398.2699995</v>
      </c>
    </row>
    <row r="10" spans="1:5" ht="13.5" thickBot="1">
      <c r="A10" s="10" t="s">
        <v>11</v>
      </c>
      <c r="B10" s="11">
        <v>2089855654.5499997</v>
      </c>
      <c r="C10" s="12">
        <v>1439148802.82</v>
      </c>
      <c r="D10" s="12">
        <f>+D9+E10</f>
        <v>1819678249.9999993</v>
      </c>
      <c r="E10" s="13">
        <f t="shared" si="0"/>
        <v>650706851.7299998</v>
      </c>
    </row>
    <row r="11" spans="1:5" ht="13.5" thickBot="1">
      <c r="A11" s="4" t="s">
        <v>15</v>
      </c>
      <c r="B11" s="14">
        <f>SUM(B5:B10)</f>
        <v>10067256038.65</v>
      </c>
      <c r="C11" s="14">
        <f>SUM(C5:C10)</f>
        <v>8247577788.650001</v>
      </c>
      <c r="D11" s="14"/>
      <c r="E11" s="14">
        <f t="shared" si="0"/>
        <v>1819678249.999999</v>
      </c>
    </row>
    <row r="12" spans="1:5" ht="13.5" thickBot="1">
      <c r="A12" s="2"/>
      <c r="B12" s="15"/>
      <c r="C12" s="2"/>
      <c r="D12" s="2"/>
      <c r="E12" s="15"/>
    </row>
    <row r="13" spans="1:15" s="48" customFormat="1" ht="13.5" thickBot="1">
      <c r="A13" s="46" t="s">
        <v>16</v>
      </c>
      <c r="B13" s="47" t="s">
        <v>35</v>
      </c>
      <c r="C13" s="47" t="s">
        <v>12</v>
      </c>
      <c r="D13" s="47" t="s">
        <v>13</v>
      </c>
      <c r="E13" s="47" t="s">
        <v>40</v>
      </c>
      <c r="F13" s="68"/>
      <c r="G13" s="69"/>
      <c r="H13" s="69"/>
      <c r="I13" s="69"/>
      <c r="J13" s="69"/>
      <c r="K13" s="69"/>
      <c r="L13" s="69"/>
      <c r="M13" s="69"/>
      <c r="N13" s="69"/>
      <c r="O13" s="69"/>
    </row>
    <row r="14" spans="1:5" ht="12.75">
      <c r="A14" s="6" t="s">
        <v>17</v>
      </c>
      <c r="B14" s="7">
        <v>0</v>
      </c>
      <c r="C14" s="16">
        <v>1481615185.24</v>
      </c>
      <c r="D14" s="16">
        <v>1481615185.24</v>
      </c>
      <c r="E14" s="17">
        <f>+B14+C14-D14</f>
        <v>0</v>
      </c>
    </row>
    <row r="15" spans="1:5" ht="12.75">
      <c r="A15" s="10" t="s">
        <v>18</v>
      </c>
      <c r="B15" s="11">
        <v>0</v>
      </c>
      <c r="C15" s="18">
        <v>546372749.96</v>
      </c>
      <c r="D15" s="18">
        <v>546372749.96</v>
      </c>
      <c r="E15" s="19">
        <f aca="true" t="shared" si="1" ref="E15:E34">+B15+C15-D15</f>
        <v>0</v>
      </c>
    </row>
    <row r="16" spans="1:5" ht="12.75">
      <c r="A16" s="10" t="s">
        <v>19</v>
      </c>
      <c r="B16" s="11">
        <v>0</v>
      </c>
      <c r="C16" s="18">
        <v>2264597035.39</v>
      </c>
      <c r="D16" s="18">
        <v>1547097035.3899999</v>
      </c>
      <c r="E16" s="19">
        <f t="shared" si="1"/>
        <v>717500000</v>
      </c>
    </row>
    <row r="17" spans="1:5" ht="12.75">
      <c r="A17" s="10" t="s">
        <v>20</v>
      </c>
      <c r="B17" s="11">
        <v>0</v>
      </c>
      <c r="C17" s="18">
        <v>1200000000</v>
      </c>
      <c r="D17" s="18">
        <v>1040000000</v>
      </c>
      <c r="E17" s="19">
        <f t="shared" si="1"/>
        <v>160000000</v>
      </c>
    </row>
    <row r="18" spans="1:5" ht="12.75">
      <c r="A18" s="10" t="s">
        <v>31</v>
      </c>
      <c r="B18" s="11">
        <v>0</v>
      </c>
      <c r="C18" s="18">
        <v>1616000000</v>
      </c>
      <c r="D18" s="18">
        <v>1616000000</v>
      </c>
      <c r="E18" s="19">
        <f t="shared" si="1"/>
        <v>0</v>
      </c>
    </row>
    <row r="19" spans="1:5" ht="12.75">
      <c r="A19" s="10" t="s">
        <v>21</v>
      </c>
      <c r="B19" s="11">
        <v>0</v>
      </c>
      <c r="C19" s="18">
        <v>30000000</v>
      </c>
      <c r="D19" s="18">
        <v>30000000</v>
      </c>
      <c r="E19" s="19">
        <f t="shared" si="1"/>
        <v>0</v>
      </c>
    </row>
    <row r="20" spans="1:5" s="22" customFormat="1" ht="12.75">
      <c r="A20" s="20" t="s">
        <v>22</v>
      </c>
      <c r="B20" s="21">
        <v>0</v>
      </c>
      <c r="C20" s="18">
        <v>140908215.96</v>
      </c>
      <c r="D20" s="18">
        <v>140908215.96</v>
      </c>
      <c r="E20" s="19">
        <f t="shared" si="1"/>
        <v>0</v>
      </c>
    </row>
    <row r="21" spans="1:5" s="23" customFormat="1" ht="12.75">
      <c r="A21" s="20" t="s">
        <v>3</v>
      </c>
      <c r="B21" s="21">
        <v>0</v>
      </c>
      <c r="C21" s="18">
        <v>167486063.29999998</v>
      </c>
      <c r="D21" s="18">
        <v>167486063.29999998</v>
      </c>
      <c r="E21" s="19">
        <f t="shared" si="1"/>
        <v>0</v>
      </c>
    </row>
    <row r="22" spans="1:5" s="22" customFormat="1" ht="12.75">
      <c r="A22" s="20" t="s">
        <v>1</v>
      </c>
      <c r="B22" s="21">
        <v>0</v>
      </c>
      <c r="C22" s="18">
        <v>122378522.17</v>
      </c>
      <c r="D22" s="18">
        <v>122378522.16999999</v>
      </c>
      <c r="E22" s="19">
        <f t="shared" si="1"/>
        <v>0</v>
      </c>
    </row>
    <row r="23" spans="1:5" s="22" customFormat="1" ht="12.75">
      <c r="A23" s="20" t="s">
        <v>23</v>
      </c>
      <c r="B23" s="21">
        <v>0</v>
      </c>
      <c r="C23" s="18">
        <v>1587849543.49</v>
      </c>
      <c r="D23" s="18">
        <v>645671293.49</v>
      </c>
      <c r="E23" s="19">
        <f t="shared" si="1"/>
        <v>942178250</v>
      </c>
    </row>
    <row r="24" spans="1:5" s="22" customFormat="1" ht="12.75">
      <c r="A24" s="20" t="s">
        <v>2</v>
      </c>
      <c r="B24" s="21">
        <v>0</v>
      </c>
      <c r="C24" s="18">
        <v>50000000</v>
      </c>
      <c r="D24" s="18">
        <v>50000000</v>
      </c>
      <c r="E24" s="19">
        <f t="shared" si="1"/>
        <v>0</v>
      </c>
    </row>
    <row r="25" spans="1:5" s="22" customFormat="1" ht="12.75">
      <c r="A25" s="20" t="s">
        <v>33</v>
      </c>
      <c r="B25" s="21">
        <v>0</v>
      </c>
      <c r="C25" s="18">
        <v>25500000</v>
      </c>
      <c r="D25" s="18">
        <v>25500000</v>
      </c>
      <c r="E25" s="19">
        <f t="shared" si="1"/>
        <v>0</v>
      </c>
    </row>
    <row r="26" spans="1:5" s="22" customFormat="1" ht="12.75">
      <c r="A26" s="20" t="s">
        <v>24</v>
      </c>
      <c r="B26" s="21">
        <v>0</v>
      </c>
      <c r="C26" s="18">
        <v>5000000</v>
      </c>
      <c r="D26" s="18">
        <v>5000000</v>
      </c>
      <c r="E26" s="19">
        <f t="shared" si="1"/>
        <v>0</v>
      </c>
    </row>
    <row r="27" spans="1:5" s="22" customFormat="1" ht="12.75">
      <c r="A27" s="20" t="s">
        <v>25</v>
      </c>
      <c r="B27" s="21">
        <v>0</v>
      </c>
      <c r="C27" s="18">
        <v>145000000</v>
      </c>
      <c r="D27" s="18">
        <v>145000000</v>
      </c>
      <c r="E27" s="19">
        <f t="shared" si="1"/>
        <v>0</v>
      </c>
    </row>
    <row r="28" spans="1:5" s="22" customFormat="1" ht="12.75">
      <c r="A28" s="20" t="s">
        <v>26</v>
      </c>
      <c r="B28" s="21">
        <v>0</v>
      </c>
      <c r="C28" s="18">
        <v>5000000</v>
      </c>
      <c r="D28" s="18">
        <v>5000000</v>
      </c>
      <c r="E28" s="19">
        <f t="shared" si="1"/>
        <v>0</v>
      </c>
    </row>
    <row r="29" spans="1:5" s="22" customFormat="1" ht="12.75">
      <c r="A29" s="20" t="s">
        <v>27</v>
      </c>
      <c r="B29" s="21">
        <v>0</v>
      </c>
      <c r="C29" s="18">
        <v>54135991.16</v>
      </c>
      <c r="D29" s="18">
        <v>54135991.16</v>
      </c>
      <c r="E29" s="19">
        <f t="shared" si="1"/>
        <v>0</v>
      </c>
    </row>
    <row r="30" spans="1:5" s="22" customFormat="1" ht="12.75">
      <c r="A30" s="24" t="s">
        <v>28</v>
      </c>
      <c r="B30" s="21">
        <v>0</v>
      </c>
      <c r="C30" s="25">
        <v>2000000</v>
      </c>
      <c r="D30" s="25">
        <v>2000000</v>
      </c>
      <c r="E30" s="19">
        <f t="shared" si="1"/>
        <v>0</v>
      </c>
    </row>
    <row r="31" spans="1:5" s="22" customFormat="1" ht="12.75">
      <c r="A31" s="26" t="s">
        <v>32</v>
      </c>
      <c r="B31" s="27">
        <v>0</v>
      </c>
      <c r="C31" s="25">
        <v>6000000</v>
      </c>
      <c r="D31" s="25">
        <v>6000000</v>
      </c>
      <c r="E31" s="19">
        <f t="shared" si="1"/>
        <v>0</v>
      </c>
    </row>
    <row r="32" spans="1:5" s="22" customFormat="1" ht="12.75">
      <c r="A32" s="28" t="s">
        <v>34</v>
      </c>
      <c r="B32" s="21">
        <v>0</v>
      </c>
      <c r="C32" s="18">
        <v>5112731.98</v>
      </c>
      <c r="D32" s="18">
        <v>5112731.98</v>
      </c>
      <c r="E32" s="19">
        <f t="shared" si="1"/>
        <v>0</v>
      </c>
    </row>
    <row r="33" spans="1:8" s="22" customFormat="1" ht="12.75">
      <c r="A33" s="20" t="s">
        <v>37</v>
      </c>
      <c r="B33" s="27">
        <v>0</v>
      </c>
      <c r="C33" s="25">
        <v>1300000</v>
      </c>
      <c r="D33" s="25">
        <v>1300000</v>
      </c>
      <c r="E33" s="19">
        <f t="shared" si="1"/>
        <v>0</v>
      </c>
      <c r="H33" s="29"/>
    </row>
    <row r="34" spans="1:5" s="22" customFormat="1" ht="13.5" thickBot="1">
      <c r="A34" s="30" t="s">
        <v>38</v>
      </c>
      <c r="B34" s="27">
        <v>0</v>
      </c>
      <c r="C34" s="25">
        <v>1000000</v>
      </c>
      <c r="D34" s="25">
        <v>1000000</v>
      </c>
      <c r="E34" s="31">
        <f t="shared" si="1"/>
        <v>0</v>
      </c>
    </row>
    <row r="35" spans="1:8" s="22" customFormat="1" ht="24.75" thickBot="1">
      <c r="A35" s="32" t="s">
        <v>29</v>
      </c>
      <c r="B35" s="33">
        <v>0</v>
      </c>
      <c r="C35" s="33">
        <f>SUM(C14:C34)</f>
        <v>9457256038.65</v>
      </c>
      <c r="D35" s="33">
        <f>SUM(D14:D34)</f>
        <v>7637577788.65</v>
      </c>
      <c r="E35" s="33">
        <f>SUM(E14:E34)</f>
        <v>1819678250</v>
      </c>
      <c r="H35" s="29"/>
    </row>
    <row r="36" spans="1:5" s="22" customFormat="1" ht="13.5" thickBot="1">
      <c r="A36" s="34"/>
      <c r="B36" s="34"/>
      <c r="C36" s="34"/>
      <c r="D36" s="35"/>
      <c r="E36" s="35"/>
    </row>
    <row r="37" spans="1:5" s="22" customFormat="1" ht="12.75">
      <c r="A37" s="36" t="s">
        <v>0</v>
      </c>
      <c r="B37" s="37">
        <v>0</v>
      </c>
      <c r="C37" s="16">
        <v>200000000</v>
      </c>
      <c r="D37" s="16">
        <v>200000000</v>
      </c>
      <c r="E37" s="17">
        <f>+B37+C37-D37</f>
        <v>0</v>
      </c>
    </row>
    <row r="38" spans="1:5" s="22" customFormat="1" ht="13.5" thickBot="1">
      <c r="A38" s="24" t="s">
        <v>4</v>
      </c>
      <c r="B38" s="27">
        <v>0</v>
      </c>
      <c r="C38" s="25">
        <v>410000000</v>
      </c>
      <c r="D38" s="25">
        <v>410000000</v>
      </c>
      <c r="E38" s="38">
        <f>+B38+C38-D38</f>
        <v>0</v>
      </c>
    </row>
    <row r="39" spans="1:5" s="22" customFormat="1" ht="31.5" customHeight="1" thickBot="1">
      <c r="A39" s="32" t="s">
        <v>41</v>
      </c>
      <c r="B39" s="33">
        <v>0</v>
      </c>
      <c r="C39" s="33">
        <f>SUM(C37:C38)</f>
        <v>610000000</v>
      </c>
      <c r="D39" s="33">
        <f>SUM(D37:D38)</f>
        <v>610000000</v>
      </c>
      <c r="E39" s="33">
        <v>0</v>
      </c>
    </row>
    <row r="40" spans="1:5" s="22" customFormat="1" ht="13.5" thickBot="1">
      <c r="A40" s="34"/>
      <c r="B40" s="34"/>
      <c r="C40" s="34"/>
      <c r="D40" s="34"/>
      <c r="E40" s="34"/>
    </row>
    <row r="41" spans="1:5" s="22" customFormat="1" ht="13.5" thickBot="1">
      <c r="A41" s="39" t="s">
        <v>30</v>
      </c>
      <c r="B41" s="40">
        <v>0</v>
      </c>
      <c r="C41" s="41">
        <f>+C35+C39</f>
        <v>10067256038.65</v>
      </c>
      <c r="D41" s="41">
        <f>+D35+D39</f>
        <v>8247577788.65</v>
      </c>
      <c r="E41" s="42">
        <f>+E35+E39</f>
        <v>1819678250</v>
      </c>
    </row>
    <row r="43" spans="2:5" ht="12.75">
      <c r="B43" s="43"/>
      <c r="C43" s="43"/>
      <c r="E43" s="43"/>
    </row>
    <row r="44" ht="12.75">
      <c r="E44" s="43"/>
    </row>
    <row r="45" spans="2:5" ht="12.75">
      <c r="B45" s="43"/>
      <c r="E45" s="43"/>
    </row>
    <row r="46" ht="12.75">
      <c r="C46" s="43"/>
    </row>
    <row r="47" ht="12.75">
      <c r="C47" s="43"/>
    </row>
    <row r="48" spans="2:5" ht="12.75">
      <c r="B48" s="44"/>
      <c r="C48" s="44"/>
      <c r="D48" s="44"/>
      <c r="E48" s="43"/>
    </row>
  </sheetData>
  <mergeCells count="2">
    <mergeCell ref="F4:O4"/>
    <mergeCell ref="F13:O13"/>
  </mergeCells>
  <printOptions/>
  <pageMargins left="0.35433070866141736" right="0.35433070866141736" top="0.5905511811023623" bottom="0.5905511811023623" header="0.5118110236220472" footer="0.5118110236220472"/>
  <pageSetup firstPageNumber="446" useFirstPageNumber="1" horizontalDpi="300" verticalDpi="300" orientation="portrait" paperSize="9" r:id="rId1"/>
  <headerFooter alignWithMargins="0">
    <oddFooter>&amp;C&amp;P</oddFooter>
  </headerFooter>
  <colBreaks count="1" manualBreakCount="1">
    <brk id="5" max="4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13.57421875" style="45" customWidth="1"/>
    <col min="2" max="2" width="18.421875" style="45" bestFit="1" customWidth="1"/>
    <col min="3" max="5" width="17.7109375" style="45" customWidth="1"/>
    <col min="6" max="16384" width="9.140625" style="45" customWidth="1"/>
  </cols>
  <sheetData>
    <row r="1" spans="1:2" ht="15">
      <c r="A1" s="1" t="s">
        <v>42</v>
      </c>
      <c r="B1" s="1"/>
    </row>
    <row r="2" ht="15.75" thickBot="1"/>
    <row r="3" spans="1:5" s="49" customFormat="1" ht="29.25" thickBot="1">
      <c r="A3" s="50" t="s">
        <v>63</v>
      </c>
      <c r="B3" s="51" t="s">
        <v>64</v>
      </c>
      <c r="C3" s="52" t="s">
        <v>65</v>
      </c>
      <c r="D3" s="50" t="s">
        <v>66</v>
      </c>
      <c r="E3" s="53" t="s">
        <v>67</v>
      </c>
    </row>
    <row r="4" spans="1:5" ht="15">
      <c r="A4" s="56"/>
      <c r="B4" s="57"/>
      <c r="C4" s="57"/>
      <c r="D4" s="57"/>
      <c r="E4" s="58">
        <f aca="true" t="shared" si="0" ref="E4:E22">+B4-C4</f>
        <v>0</v>
      </c>
    </row>
    <row r="5" spans="1:5" ht="15">
      <c r="A5" s="59" t="s">
        <v>43</v>
      </c>
      <c r="B5" s="54"/>
      <c r="C5" s="54">
        <v>160291420</v>
      </c>
      <c r="D5" s="54">
        <v>12708580</v>
      </c>
      <c r="E5" s="60">
        <f>+B5-C5</f>
        <v>-160291420</v>
      </c>
    </row>
    <row r="6" spans="1:5" ht="15">
      <c r="A6" s="59" t="s">
        <v>44</v>
      </c>
      <c r="B6" s="54"/>
      <c r="C6" s="54">
        <v>26504280</v>
      </c>
      <c r="D6" s="54">
        <v>495720</v>
      </c>
      <c r="E6" s="60">
        <f>+B6-C6</f>
        <v>-26504280</v>
      </c>
    </row>
    <row r="7" spans="1:5" ht="15">
      <c r="A7" s="59" t="s">
        <v>45</v>
      </c>
      <c r="B7" s="54"/>
      <c r="C7" s="54">
        <v>126935980</v>
      </c>
      <c r="D7" s="54">
        <v>10064020</v>
      </c>
      <c r="E7" s="60">
        <f>+B7-C7</f>
        <v>-126935980</v>
      </c>
    </row>
    <row r="8" spans="1:5" ht="15">
      <c r="A8" s="59" t="s">
        <v>46</v>
      </c>
      <c r="B8" s="54">
        <v>1135821508.21</v>
      </c>
      <c r="C8" s="54">
        <v>24577250</v>
      </c>
      <c r="D8" s="54">
        <v>422750</v>
      </c>
      <c r="E8" s="60">
        <f t="shared" si="0"/>
        <v>1111244258.21</v>
      </c>
    </row>
    <row r="9" spans="1:5" ht="15">
      <c r="A9" s="61" t="s">
        <v>47</v>
      </c>
      <c r="B9" s="54">
        <v>443231885.75</v>
      </c>
      <c r="C9" s="54">
        <v>135880720</v>
      </c>
      <c r="D9" s="54">
        <v>8119280</v>
      </c>
      <c r="E9" s="60">
        <f t="shared" si="0"/>
        <v>307351165.75</v>
      </c>
    </row>
    <row r="10" spans="1:5" ht="15">
      <c r="A10" s="61" t="s">
        <v>48</v>
      </c>
      <c r="B10" s="54">
        <v>563808930.45</v>
      </c>
      <c r="C10" s="54">
        <v>102061300</v>
      </c>
      <c r="D10" s="54">
        <v>7938700</v>
      </c>
      <c r="E10" s="60">
        <f t="shared" si="0"/>
        <v>461747630.45000005</v>
      </c>
    </row>
    <row r="11" spans="1:5" ht="15">
      <c r="A11" s="61" t="s">
        <v>49</v>
      </c>
      <c r="B11" s="54">
        <v>671241647.48</v>
      </c>
      <c r="C11" s="54">
        <v>316646400</v>
      </c>
      <c r="D11" s="54">
        <v>3353600</v>
      </c>
      <c r="E11" s="60">
        <f>+B11-C11</f>
        <v>354595247.48</v>
      </c>
    </row>
    <row r="12" spans="1:5" ht="15">
      <c r="A12" s="61" t="s">
        <v>50</v>
      </c>
      <c r="B12" s="54">
        <v>698129605.21</v>
      </c>
      <c r="C12" s="54">
        <v>1661856700</v>
      </c>
      <c r="D12" s="54">
        <v>28143300</v>
      </c>
      <c r="E12" s="60">
        <f t="shared" si="0"/>
        <v>-963727094.79</v>
      </c>
    </row>
    <row r="13" spans="1:5" ht="15">
      <c r="A13" s="61" t="s">
        <v>51</v>
      </c>
      <c r="B13" s="54">
        <v>898694336.51</v>
      </c>
      <c r="C13" s="54">
        <v>921273580</v>
      </c>
      <c r="D13" s="54">
        <v>12726420</v>
      </c>
      <c r="E13" s="60">
        <f t="shared" si="0"/>
        <v>-22579243.49000001</v>
      </c>
    </row>
    <row r="14" spans="1:5" ht="15">
      <c r="A14" s="61" t="s">
        <v>52</v>
      </c>
      <c r="B14" s="54">
        <v>850193044.54</v>
      </c>
      <c r="C14" s="54">
        <v>711461065.34</v>
      </c>
      <c r="D14" s="54">
        <v>55340035.44</v>
      </c>
      <c r="E14" s="60">
        <f t="shared" si="0"/>
        <v>138731979.19999993</v>
      </c>
    </row>
    <row r="15" spans="1:5" ht="15">
      <c r="A15" s="61" t="s">
        <v>53</v>
      </c>
      <c r="B15" s="54">
        <v>775587643.05</v>
      </c>
      <c r="C15" s="54">
        <v>653585602.39</v>
      </c>
      <c r="D15" s="54">
        <v>31247397.61</v>
      </c>
      <c r="E15" s="60">
        <f t="shared" si="0"/>
        <v>122002040.65999997</v>
      </c>
    </row>
    <row r="16" spans="1:5" ht="15">
      <c r="A16" s="61" t="s">
        <v>54</v>
      </c>
      <c r="B16" s="54">
        <v>609707609.36</v>
      </c>
      <c r="C16" s="54">
        <v>346886106.82</v>
      </c>
      <c r="D16" s="54">
        <v>26982066.03</v>
      </c>
      <c r="E16" s="60">
        <f t="shared" si="0"/>
        <v>262821502.54000002</v>
      </c>
    </row>
    <row r="17" spans="1:5" ht="15">
      <c r="A17" s="61" t="s">
        <v>55</v>
      </c>
      <c r="B17" s="54">
        <v>334929676.4</v>
      </c>
      <c r="C17" s="54">
        <v>165367236.56</v>
      </c>
      <c r="D17" s="54">
        <v>12862866.54</v>
      </c>
      <c r="E17" s="60">
        <f>+B17-C17</f>
        <v>169562439.83999997</v>
      </c>
    </row>
    <row r="18" spans="1:5" ht="15">
      <c r="A18" s="61" t="s">
        <v>56</v>
      </c>
      <c r="B18" s="54"/>
      <c r="C18" s="54">
        <v>114400450</v>
      </c>
      <c r="D18" s="54">
        <v>4599550</v>
      </c>
      <c r="E18" s="60">
        <f>+B18-C18</f>
        <v>-114400450</v>
      </c>
    </row>
    <row r="19" spans="1:5" ht="15">
      <c r="A19" s="61" t="s">
        <v>57</v>
      </c>
      <c r="B19" s="54">
        <v>1201463661.26</v>
      </c>
      <c r="C19" s="54">
        <v>865494593.65</v>
      </c>
      <c r="D19" s="54">
        <v>45983601.33</v>
      </c>
      <c r="E19" s="60">
        <f t="shared" si="0"/>
        <v>335969067.61</v>
      </c>
    </row>
    <row r="20" spans="1:5" ht="15">
      <c r="A20" s="61" t="s">
        <v>58</v>
      </c>
      <c r="B20" s="54"/>
      <c r="C20" s="54">
        <v>20370210</v>
      </c>
      <c r="D20" s="54">
        <v>629790</v>
      </c>
      <c r="E20" s="60">
        <f t="shared" si="0"/>
        <v>-20370210</v>
      </c>
    </row>
    <row r="21" spans="1:5" ht="15">
      <c r="A21" s="61" t="s">
        <v>59</v>
      </c>
      <c r="B21" s="54">
        <v>1322004751.5</v>
      </c>
      <c r="C21" s="54">
        <v>903430430.87</v>
      </c>
      <c r="D21" s="54">
        <v>57540944.13</v>
      </c>
      <c r="E21" s="60">
        <f t="shared" si="0"/>
        <v>418574320.63</v>
      </c>
    </row>
    <row r="22" spans="1:5" ht="15">
      <c r="A22" s="61" t="s">
        <v>60</v>
      </c>
      <c r="B22" s="54">
        <v>955609462.85</v>
      </c>
      <c r="C22" s="54">
        <v>805417375.5</v>
      </c>
      <c r="D22" s="54">
        <v>49956524.35</v>
      </c>
      <c r="E22" s="60">
        <f t="shared" si="0"/>
        <v>150192087.35000002</v>
      </c>
    </row>
    <row r="23" spans="1:5" ht="15">
      <c r="A23" s="61" t="s">
        <v>61</v>
      </c>
      <c r="B23" s="54">
        <v>906273573.72</v>
      </c>
      <c r="C23" s="54">
        <v>1018637265.07</v>
      </c>
      <c r="D23" s="54">
        <v>59011382.93</v>
      </c>
      <c r="E23" s="60">
        <f>+B23-C23</f>
        <v>-112363691.35000002</v>
      </c>
    </row>
    <row r="24" spans="1:5" ht="15.75" thickBot="1">
      <c r="A24" s="62" t="s">
        <v>62</v>
      </c>
      <c r="B24" s="63"/>
      <c r="C24" s="63">
        <v>103485200</v>
      </c>
      <c r="D24" s="63">
        <v>514800</v>
      </c>
      <c r="E24" s="64">
        <f>+B24-C24</f>
        <v>-103485200</v>
      </c>
    </row>
    <row r="25" spans="1:5" ht="15.75" thickBot="1">
      <c r="A25" s="55"/>
      <c r="B25" s="65">
        <f>SUM(B5:B24)</f>
        <v>11366697336.29</v>
      </c>
      <c r="C25" s="66">
        <f>SUM(C5:C24)</f>
        <v>9184563166.2</v>
      </c>
      <c r="D25" s="66">
        <f>SUM(D5:D24)</f>
        <v>428641328.36</v>
      </c>
      <c r="E25" s="67">
        <f>+B25-C25</f>
        <v>2182134170.09</v>
      </c>
    </row>
  </sheetData>
  <printOptions/>
  <pageMargins left="0.7480314960629921" right="0.7480314960629921" top="0.984251968503937" bottom="0.984251968503937" header="0.5118110236220472" footer="0.5118110236220472"/>
  <pageSetup firstPageNumber="447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 Raič</dc:creator>
  <cp:keywords/>
  <dc:description/>
  <cp:lastModifiedBy>mfkor</cp:lastModifiedBy>
  <cp:lastPrinted>2010-09-03T10:57:30Z</cp:lastPrinted>
  <dcterms:created xsi:type="dcterms:W3CDTF">1999-01-05T09:47:24Z</dcterms:created>
  <dcterms:modified xsi:type="dcterms:W3CDTF">2010-09-03T11:00:45Z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KRATKOROČNI KREDITI 2010.xls</vt:lpwstr>
  </property>
</Properties>
</file>