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firstSheet="1" activeTab="1"/>
  </bookViews>
  <sheets>
    <sheet name="BExRepositorySheet" sheetId="1" state="veryHidden" r:id="rId1"/>
    <sheet name="Rn.fin. " sheetId="2" r:id="rId2"/>
  </sheets>
  <externalReferences>
    <externalReference r:id="rId5"/>
  </externalReferences>
  <definedNames>
    <definedName name="DAT1">'[1]Sheet1'!#REF!</definedName>
    <definedName name="DAT10">'[1]Sheet1'!#REF!</definedName>
    <definedName name="DAT11">'[1]Sheet1'!#REF!</definedName>
    <definedName name="DAT12">'[1]Sheet1'!#REF!</definedName>
    <definedName name="DAT14">'[1]Sheet1'!#REF!</definedName>
    <definedName name="DAT15">'[1]Sheet1'!#REF!</definedName>
    <definedName name="DAT16">'[1]Sheet1'!#REF!</definedName>
    <definedName name="DAT17">'[1]Sheet1'!#REF!</definedName>
    <definedName name="DAT18">'[1]Sheet1'!#REF!</definedName>
    <definedName name="DAT19">'[1]Sheet1'!#REF!</definedName>
    <definedName name="DAT2">'[1]Sheet1'!#REF!</definedName>
    <definedName name="DAT20">'[1]Sheet1'!#REF!</definedName>
    <definedName name="DAT21">'[1]Sheet1'!#REF!</definedName>
    <definedName name="DAT22">'[1]Sheet1'!#REF!</definedName>
    <definedName name="DAT23">'[1]Sheet1'!#REF!</definedName>
    <definedName name="DAT24">'[1]Sheet1'!#REF!</definedName>
    <definedName name="DAT25">'[1]Sheet1'!#REF!</definedName>
    <definedName name="DAT26">'[1]Sheet1'!#REF!</definedName>
    <definedName name="DAT27">'[1]Sheet1'!#REF!</definedName>
    <definedName name="DAT28">'[1]Sheet1'!#REF!</definedName>
    <definedName name="DAT29">'[1]Sheet1'!#REF!</definedName>
    <definedName name="DAT30">'[1]Sheet1'!#REF!</definedName>
    <definedName name="DAT31">'[1]Sheet1'!#REF!</definedName>
    <definedName name="DAT32">'[1]Sheet1'!#REF!</definedName>
    <definedName name="DAT33">'[1]Sheet1'!#REF!</definedName>
    <definedName name="DAT34">'[1]Sheet1'!#REF!</definedName>
    <definedName name="DAT35">'[1]Sheet1'!#REF!</definedName>
    <definedName name="DAT36">'[1]Sheet1'!#REF!</definedName>
    <definedName name="DAT37">'[1]Sheet1'!#REF!</definedName>
    <definedName name="DAT38">'[1]Sheet1'!#REF!</definedName>
    <definedName name="DAT39">'[1]Sheet1'!#REF!</definedName>
    <definedName name="DAT40">'[1]Sheet1'!#REF!</definedName>
    <definedName name="DAT41">'[1]Sheet1'!#REF!</definedName>
    <definedName name="DAT42">'[1]Sheet1'!#REF!</definedName>
    <definedName name="DAT5">'[1]Sheet1'!#REF!</definedName>
    <definedName name="DAT56">'[1]Sheet1'!#REF!</definedName>
    <definedName name="DAT57">'[1]Sheet1'!#REF!</definedName>
    <definedName name="DAT58">'[1]Sheet1'!#REF!</definedName>
    <definedName name="DAT59">'[1]Sheet1'!#REF!</definedName>
    <definedName name="DAT6">'[1]Sheet1'!#REF!</definedName>
    <definedName name="DAT60">'[1]Sheet1'!#REF!</definedName>
    <definedName name="DAT61">'[1]Sheet1'!#REF!</definedName>
    <definedName name="DAT62">'[1]Sheet1'!#REF!</definedName>
    <definedName name="DAT63">'[1]Sheet1'!#REF!</definedName>
    <definedName name="DAT64">'[1]Sheet1'!#REF!</definedName>
    <definedName name="DAT65">'[1]Sheet1'!#REF!</definedName>
    <definedName name="DAT66">'[1]Sheet1'!#REF!</definedName>
    <definedName name="DAT67">'[1]Sheet1'!#REF!</definedName>
    <definedName name="DAT68">'[1]Sheet1'!#REF!</definedName>
    <definedName name="DAT69">'[1]Sheet1'!#REF!</definedName>
    <definedName name="DAT70">'[1]Sheet1'!#REF!</definedName>
    <definedName name="DAT71">'[1]Sheet1'!#REF!</definedName>
    <definedName name="DAT72">'[1]Sheet1'!#REF!</definedName>
    <definedName name="_xlnm.Print_Titles" localSheetId="1">'Rn.fin. '!$3:$3</definedName>
    <definedName name="SAPBEXhrIndnt" hidden="1">1</definedName>
    <definedName name="SAPBEXrevision" hidden="1">1</definedName>
    <definedName name="SAPBEXsysID" hidden="1">"PBW"</definedName>
    <definedName name="SAPBEXwbID" hidden="1">"BQD8MHHT7GZ0FFGA126JKG493"</definedName>
  </definedNames>
  <calcPr fullCalcOnLoad="1"/>
</workbook>
</file>

<file path=xl/sharedStrings.xml><?xml version="1.0" encoding="utf-8"?>
<sst xmlns="http://schemas.openxmlformats.org/spreadsheetml/2006/main" count="68" uniqueCount="58">
  <si>
    <t>NETO FINANCIRANJE</t>
  </si>
  <si>
    <t>Promjena u stanju depozita državnog proračuna</t>
  </si>
  <si>
    <t>PRIMICI OD FINANCIJSKE IMOVINE  I ZADUŽIVANJA</t>
  </si>
  <si>
    <t>Primljene otplate (povrati) glavnice danih zajmova</t>
  </si>
  <si>
    <t>Primici od prodaje vrijednosnih papira</t>
  </si>
  <si>
    <t>Trezorski zapisi (neto)</t>
  </si>
  <si>
    <t>Trezorski zapisi - tuzemni</t>
  </si>
  <si>
    <t>Obveznice</t>
  </si>
  <si>
    <t>Primici od prodaje dionica i udjela u glavnici</t>
  </si>
  <si>
    <t>Primici od prodaje dionica i udjela u glavnici trgovačkih društava u javnom sektoru</t>
  </si>
  <si>
    <t>Dionice i udjeli u glavnici trgovačkih društava u javnom sektoru</t>
  </si>
  <si>
    <t xml:space="preserve">Primici od zaduživanja </t>
  </si>
  <si>
    <t>Primljeni zajmovi od drugih razina vlasti, inozemnih vlada i međunarodnih financijskih organizacija</t>
  </si>
  <si>
    <t>Primljeni zajmovi od banaka i ostalih financijskih institucija u javnom sektoru (neto)</t>
  </si>
  <si>
    <t>Primljeni zajmovi od banaka i ostalih financijskih institucija izvan javnog sektora</t>
  </si>
  <si>
    <t>Primljeni zajmovi od tuzemnih banaka i ostalih financijskih institucija izvan javnog sektora (neto)</t>
  </si>
  <si>
    <t>IZDACI ZA FINANCIJSKU IMOVINU I OTPLATE ZAJMOVA</t>
  </si>
  <si>
    <t>Izdaci za dane zajmove</t>
  </si>
  <si>
    <t>Izdaci za dane zajmove drugim razinama vlasti, inozemnim vladama i međunarodnim organizacijama</t>
  </si>
  <si>
    <t>Izdaci za dane zajmove neprofitnim organizacijama, građanima i kućanstvima</t>
  </si>
  <si>
    <t>Dani zajmovi neprofitnim organizacijama, građanima i kućanstvima u tuzemstvu</t>
  </si>
  <si>
    <t>Izdaci za dane zajmove trgovačkim društvima u javnom sektoru</t>
  </si>
  <si>
    <t>Dani zajmovi trgovačkim društvima u javnom sektoru</t>
  </si>
  <si>
    <t>Izdaci za dane zajmove trgovačkim društvima, obrtnicima, malom i srednjem poduzetništvu izvan javnog sektora</t>
  </si>
  <si>
    <t>Dani zajmovi trgovačkim društvima, obrtnicima, malom i srednjem poduzetništvu izvan javnog sektora</t>
  </si>
  <si>
    <t>Izdaci za dionice i udjele u glavnici</t>
  </si>
  <si>
    <t>Dionice i udjeli u glavnici banaka i ostalih financijskih institucija u javnom sektoru</t>
  </si>
  <si>
    <t>Dionice i udjeli u glavnici trgovačkih društava izvan javnog sektora</t>
  </si>
  <si>
    <t>Dionice i udjeli u glavnici tuzemnih trgovačkih društava izvan javnog sektora</t>
  </si>
  <si>
    <t>Izdaci za otplatu glavnice primljenih zajmova</t>
  </si>
  <si>
    <t>Otplata glavnice primljenih zajmova od drugih razina vlasti, inozemnih vlada i međunarodnih financijskih organizacija</t>
  </si>
  <si>
    <t>Otplata glavnice primljenih zajmova od inozemnih vlada</t>
  </si>
  <si>
    <t>Otplata glavnice primljenih zajmova od međunarodnih organizacija</t>
  </si>
  <si>
    <t>Otplata glavnice primljenih zajmova od banaka i ostalih financijskih institucija u javnom sektoru</t>
  </si>
  <si>
    <t>Otplata glavnice primljenih zajmova od tuzemnih banaka i ostalih financijskih institucija u javnom sektoru</t>
  </si>
  <si>
    <t>Otplata glavnice primljenih zajmova od banaka i ostalih financijskih institucija izvan javnog sektora</t>
  </si>
  <si>
    <t>Otplata glavnice primljenih zajmova od tuzemnih banaka i ostalih financijskih institucija izvan javnog sektora</t>
  </si>
  <si>
    <t xml:space="preserve">Otplata glavnice primljenih zajmova od inozemnih banaka i ostalih financijskih institucija </t>
  </si>
  <si>
    <t>Otplata glavnice primljenih zajmova od trgovačkih društava, obrtnika, malog i srednjeg poduzetništva izvan javnog sektora</t>
  </si>
  <si>
    <t>Otplata glavnice primljenih zajmova od tuzemnih trgovačkih društava, obrtnika, malog i srednjeg poduzetništva izvan javnog sektora</t>
  </si>
  <si>
    <t>Izdaci za otplatu glavnice za izdane vrijednosne papire</t>
  </si>
  <si>
    <t>Izdaci za otplatu glavnice za izdane obveznice</t>
  </si>
  <si>
    <t>Izdaci za otplatu glavnice za izdane obveznice u zemlji</t>
  </si>
  <si>
    <t>Izdaci za otplatu glavnice za izdane obveznice u inozemstvu</t>
  </si>
  <si>
    <t>Povrat zajmova danih neprofitnim organizacijama, građanima i kućanstvima</t>
  </si>
  <si>
    <t xml:space="preserve">    Od toga: naplata starih potraživanja</t>
  </si>
  <si>
    <t xml:space="preserve">Obveznice - tuzemne </t>
  </si>
  <si>
    <t>Dani zajmovi neprofitnim organizacijama, građanima i kućanstvima u inozemstvu</t>
  </si>
  <si>
    <t>Primici (povrati) glavnice zajmova danih tuzemnim trgovačkim društvima, obrtnicima, malim i srednjim poduzetnicima izvan javnog sektora</t>
  </si>
  <si>
    <t>Obveznice - inozemne</t>
  </si>
  <si>
    <t>Primljeni zajmovi od međunarodnih  organizacija</t>
  </si>
  <si>
    <t>Dani zajmovi drugim razinama vlasti - kratkoročni</t>
  </si>
  <si>
    <t>Povrat zajmova danih drugim razinama vlasti</t>
  </si>
  <si>
    <t>RAČUN  FINANCIRANJA</t>
  </si>
  <si>
    <t>NAZIV</t>
  </si>
  <si>
    <t>PLAN 2010.</t>
  </si>
  <si>
    <t>IZVRŠENJE 1.-6.2010.</t>
  </si>
  <si>
    <t>INDEKS</t>
  </si>
</sst>
</file>

<file path=xl/styles.xml><?xml version="1.0" encoding="utf-8"?>
<styleSheet xmlns="http://schemas.openxmlformats.org/spreadsheetml/2006/main">
  <numFmts count="5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Da&quot;;&quot;Da&quot;;&quot;Ne&quot;"/>
    <numFmt numFmtId="173" formatCode="&quot;Istina&quot;;&quot;Istina&quot;;&quot;Laž&quot;"/>
    <numFmt numFmtId="174" formatCode="&quot;Uključeno&quot;;&quot;Uključeno&quot;;&quot;Isključeno&quot;"/>
    <numFmt numFmtId="175" formatCode="#,##0.0"/>
    <numFmt numFmtId="176" formatCode="#,##0&quot; K&quot;;\-#,##0&quot; K&quot;"/>
    <numFmt numFmtId="177" formatCode="#,##0&quot; K&quot;;[Red]\-#,##0&quot; K&quot;"/>
    <numFmt numFmtId="178" formatCode="#,##0.00&quot; K&quot;;\-#,##0.00&quot; K&quot;"/>
    <numFmt numFmtId="179" formatCode="#,##0.00&quot; K&quot;;[Red]\-#,##0.00&quot; K&quot;"/>
    <numFmt numFmtId="180" formatCode="_-* #,##0\ _K_n_-;\-* #,##0\ _K_n_-;_-* &quot;-&quot;\ _K_n_-;_-@_-"/>
    <numFmt numFmtId="181" formatCode="_-* #,##0.00\ _K_n_-;\-* #,##0.00\ _K_n_-;_-* &quot;-&quot;??\ _K_n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&quot;kn&quot;;\-#,##0&quot;kn&quot;"/>
    <numFmt numFmtId="191" formatCode="#,##0&quot;kn&quot;;[Red]\-#,##0&quot;kn&quot;"/>
    <numFmt numFmtId="192" formatCode="#,##0.00&quot;kn&quot;;\-#,##0.00&quot;kn&quot;"/>
    <numFmt numFmtId="193" formatCode="#,##0.00&quot;kn&quot;;[Red]\-#,##0.00&quot;kn&quot;"/>
    <numFmt numFmtId="194" formatCode="0.0000"/>
    <numFmt numFmtId="195" formatCode="0.0"/>
    <numFmt numFmtId="196" formatCode="\5/\4"/>
    <numFmt numFmtId="197" formatCode="0.0%"/>
    <numFmt numFmtId="198" formatCode="#,##0.0000000"/>
    <numFmt numFmtId="199" formatCode="#,##0.000"/>
    <numFmt numFmtId="200" formatCode="0.000000"/>
    <numFmt numFmtId="201" formatCode="0.0000000"/>
    <numFmt numFmtId="202" formatCode="0.00000"/>
    <numFmt numFmtId="203" formatCode="0.000"/>
    <numFmt numFmtId="204" formatCode="[$-41A]d\.\ mmmm\ yyyy"/>
    <numFmt numFmtId="205" formatCode="d/m/;@"/>
    <numFmt numFmtId="206" formatCode="dd/mm/yy/;@"/>
    <numFmt numFmtId="207" formatCode="#,##0;\-\ #,##0"/>
    <numFmt numFmtId="208" formatCode="dd/mm/yyyy"/>
    <numFmt numFmtId="209" formatCode="00000"/>
    <numFmt numFmtId="210" formatCode="#,##0\ _k_n"/>
    <numFmt numFmtId="211" formatCode="#,##0.00;\-\ #,##0.00"/>
    <numFmt numFmtId="212" formatCode="&quot;Istinito&quot;;&quot;Istinito&quot;;&quot;Neistinito&quot;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Geneva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sz val="8"/>
      <color indexed="10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</fills>
  <borders count="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" fontId="4" fillId="2" borderId="1" applyNumberForma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3" borderId="2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4" fillId="4" borderId="1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6" fillId="3" borderId="2" applyNumberFormat="0" applyProtection="0">
      <alignment horizontal="right" vertical="center"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9" fillId="0" borderId="0" xfId="17" applyFont="1" applyAlignment="1">
      <alignment horizontal="left" vertical="center"/>
      <protection/>
    </xf>
    <xf numFmtId="0" fontId="9" fillId="0" borderId="0" xfId="17" applyNumberFormat="1" applyFont="1" applyAlignment="1">
      <alignment horizontal="center" vertical="center"/>
      <protection/>
    </xf>
    <xf numFmtId="3" fontId="9" fillId="0" borderId="0" xfId="17" applyNumberFormat="1" applyFont="1" applyAlignment="1">
      <alignment vertical="top"/>
      <protection/>
    </xf>
    <xf numFmtId="175" fontId="9" fillId="0" borderId="0" xfId="17" applyNumberFormat="1" applyFont="1" applyAlignment="1">
      <alignment horizontal="center" vertical="top"/>
      <protection/>
    </xf>
    <xf numFmtId="4" fontId="9" fillId="0" borderId="0" xfId="17" applyNumberFormat="1" applyFont="1" applyAlignment="1">
      <alignment vertical="top"/>
      <protection/>
    </xf>
    <xf numFmtId="0" fontId="9" fillId="0" borderId="0" xfId="17" applyFont="1" applyAlignment="1">
      <alignment vertical="top"/>
      <protection/>
    </xf>
    <xf numFmtId="175" fontId="9" fillId="0" borderId="0" xfId="17" applyNumberFormat="1" applyFont="1" applyFill="1" applyAlignment="1">
      <alignment vertical="center"/>
      <protection/>
    </xf>
    <xf numFmtId="3" fontId="9" fillId="0" borderId="0" xfId="17" applyNumberFormat="1" applyFont="1" applyAlignment="1">
      <alignment vertical="center"/>
      <protection/>
    </xf>
    <xf numFmtId="4" fontId="9" fillId="0" borderId="0" xfId="17" applyNumberFormat="1" applyFont="1" applyAlignment="1">
      <alignment vertical="center"/>
      <protection/>
    </xf>
    <xf numFmtId="0" fontId="9" fillId="0" borderId="0" xfId="17" applyFont="1" applyAlignment="1">
      <alignment vertical="center"/>
      <protection/>
    </xf>
    <xf numFmtId="3" fontId="9" fillId="0" borderId="0" xfId="17" applyNumberFormat="1" applyFont="1" applyFill="1" applyBorder="1" applyAlignment="1">
      <alignment vertical="top"/>
      <protection/>
    </xf>
    <xf numFmtId="4" fontId="9" fillId="0" borderId="0" xfId="17" applyNumberFormat="1" applyFont="1" applyFill="1" applyBorder="1" applyAlignment="1">
      <alignment vertical="top"/>
      <protection/>
    </xf>
    <xf numFmtId="4" fontId="10" fillId="0" borderId="0" xfId="17" applyNumberFormat="1" applyFont="1" applyFill="1" applyBorder="1" applyAlignment="1">
      <alignment vertical="top"/>
      <protection/>
    </xf>
    <xf numFmtId="3" fontId="9" fillId="0" borderId="0" xfId="0" applyNumberFormat="1" applyFont="1" applyFill="1" applyBorder="1" applyAlignment="1">
      <alignment vertical="top"/>
    </xf>
    <xf numFmtId="0" fontId="9" fillId="0" borderId="0" xfId="17" applyNumberFormat="1" applyFont="1" applyAlignment="1">
      <alignment horizontal="center" vertical="top"/>
      <protection/>
    </xf>
    <xf numFmtId="3" fontId="8" fillId="0" borderId="0" xfId="17" applyNumberFormat="1" applyFont="1" applyAlignment="1" quotePrefix="1">
      <alignment horizontal="right" vertical="top"/>
      <protection/>
    </xf>
    <xf numFmtId="4" fontId="8" fillId="0" borderId="0" xfId="17" applyNumberFormat="1" applyFont="1" applyAlignment="1" quotePrefix="1">
      <alignment horizontal="right" vertical="top"/>
      <protection/>
    </xf>
    <xf numFmtId="175" fontId="8" fillId="0" borderId="0" xfId="17" applyNumberFormat="1" applyFont="1" applyFill="1" applyAlignment="1" quotePrefix="1">
      <alignment horizontal="right" vertical="top"/>
      <protection/>
    </xf>
    <xf numFmtId="0" fontId="9" fillId="0" borderId="0" xfId="17" applyFont="1" applyBorder="1" applyAlignment="1">
      <alignment horizontal="left" vertical="top"/>
      <protection/>
    </xf>
    <xf numFmtId="0" fontId="9" fillId="0" borderId="0" xfId="17" applyNumberFormat="1" applyFont="1" applyBorder="1" applyAlignment="1">
      <alignment horizontal="center" vertical="top"/>
      <protection/>
    </xf>
    <xf numFmtId="4" fontId="9" fillId="0" borderId="0" xfId="17" applyNumberFormat="1" applyFont="1" applyFill="1" applyBorder="1" applyAlignment="1" quotePrefix="1">
      <alignment horizontal="left" vertical="top"/>
      <protection/>
    </xf>
    <xf numFmtId="3" fontId="9" fillId="0" borderId="0" xfId="17" applyNumberFormat="1" applyFont="1" applyBorder="1" applyAlignment="1">
      <alignment vertical="top"/>
      <protection/>
    </xf>
    <xf numFmtId="4" fontId="9" fillId="0" borderId="0" xfId="17" applyNumberFormat="1" applyFont="1" applyBorder="1" applyAlignment="1">
      <alignment vertical="top"/>
      <protection/>
    </xf>
    <xf numFmtId="175" fontId="9" fillId="0" borderId="0" xfId="17" applyNumberFormat="1" applyFont="1" applyFill="1" applyBorder="1" applyAlignment="1">
      <alignment horizontal="right" vertical="top"/>
      <protection/>
    </xf>
    <xf numFmtId="0" fontId="8" fillId="0" borderId="0" xfId="17" applyNumberFormat="1" applyFont="1" applyBorder="1" applyAlignment="1">
      <alignment horizontal="center" vertical="top"/>
      <protection/>
    </xf>
    <xf numFmtId="0" fontId="8" fillId="0" borderId="0" xfId="17" applyFont="1" applyBorder="1" applyAlignment="1">
      <alignment horizontal="left" vertical="top"/>
      <protection/>
    </xf>
    <xf numFmtId="4" fontId="8" fillId="0" borderId="0" xfId="17" applyNumberFormat="1" applyFont="1" applyFill="1" applyBorder="1" applyAlignment="1">
      <alignment vertical="top"/>
      <protection/>
    </xf>
    <xf numFmtId="196" fontId="8" fillId="0" borderId="0" xfId="17" applyNumberFormat="1" applyFont="1" applyBorder="1" applyAlignment="1" quotePrefix="1">
      <alignment horizontal="left" vertical="top"/>
      <protection/>
    </xf>
    <xf numFmtId="3" fontId="8" fillId="0" borderId="0" xfId="17" applyNumberFormat="1" applyFont="1" applyBorder="1" applyAlignment="1">
      <alignment vertical="top"/>
      <protection/>
    </xf>
    <xf numFmtId="4" fontId="8" fillId="0" borderId="0" xfId="17" applyNumberFormat="1" applyFont="1" applyBorder="1" applyAlignment="1">
      <alignment vertical="top"/>
      <protection/>
    </xf>
    <xf numFmtId="0" fontId="8" fillId="0" borderId="0" xfId="17" applyNumberFormat="1" applyFont="1" applyBorder="1" applyAlignment="1" quotePrefix="1">
      <alignment horizontal="center" vertical="top"/>
      <protection/>
    </xf>
    <xf numFmtId="3" fontId="8" fillId="0" borderId="0" xfId="17" applyNumberFormat="1" applyFont="1" applyBorder="1" applyAlignment="1" quotePrefix="1">
      <alignment horizontal="left" vertical="top"/>
      <protection/>
    </xf>
    <xf numFmtId="0" fontId="9" fillId="0" borderId="0" xfId="17" applyNumberFormat="1" applyFont="1" applyBorder="1" applyAlignment="1" quotePrefix="1">
      <alignment horizontal="center" vertical="top"/>
      <protection/>
    </xf>
    <xf numFmtId="3" fontId="8" fillId="0" borderId="0" xfId="17" applyNumberFormat="1" applyFont="1" applyBorder="1" applyAlignment="1">
      <alignment horizontal="left" vertical="top"/>
      <protection/>
    </xf>
    <xf numFmtId="3" fontId="9" fillId="0" borderId="0" xfId="17" applyNumberFormat="1" applyFont="1" applyBorder="1" applyAlignment="1">
      <alignment vertical="top"/>
      <protection/>
    </xf>
    <xf numFmtId="4" fontId="9" fillId="0" borderId="0" xfId="17" applyNumberFormat="1" applyFont="1" applyBorder="1" applyAlignment="1">
      <alignment vertical="top"/>
      <protection/>
    </xf>
    <xf numFmtId="3" fontId="9" fillId="0" borderId="0" xfId="17" applyNumberFormat="1" applyFont="1" applyBorder="1" applyAlignment="1">
      <alignment horizontal="left" vertical="top" wrapText="1"/>
      <protection/>
    </xf>
    <xf numFmtId="4" fontId="10" fillId="0" borderId="0" xfId="17" applyNumberFormat="1" applyFont="1" applyBorder="1" applyAlignment="1">
      <alignment vertical="top"/>
      <protection/>
    </xf>
    <xf numFmtId="3" fontId="9" fillId="0" borderId="0" xfId="17" applyNumberFormat="1" applyFont="1" applyBorder="1" applyAlignment="1" quotePrefix="1">
      <alignment horizontal="left" vertical="top" wrapText="1"/>
      <protection/>
    </xf>
    <xf numFmtId="0" fontId="9" fillId="0" borderId="0" xfId="17" applyNumberFormat="1" applyFont="1" applyBorder="1" applyAlignment="1" quotePrefix="1">
      <alignment horizontal="center" vertical="top"/>
      <protection/>
    </xf>
    <xf numFmtId="3" fontId="8" fillId="0" borderId="0" xfId="17" applyNumberFormat="1" applyFont="1" applyFill="1" applyBorder="1" applyAlignment="1">
      <alignment vertical="top"/>
      <protection/>
    </xf>
    <xf numFmtId="0" fontId="8" fillId="0" borderId="0" xfId="17" applyFont="1" applyBorder="1" applyAlignment="1">
      <alignment horizontal="center" vertical="top"/>
      <protection/>
    </xf>
    <xf numFmtId="3" fontId="9" fillId="0" borderId="0" xfId="17" applyNumberFormat="1" applyFont="1" applyBorder="1" applyAlignment="1" quotePrefix="1">
      <alignment horizontal="left" vertical="top"/>
      <protection/>
    </xf>
    <xf numFmtId="3" fontId="9" fillId="0" borderId="0" xfId="0" applyNumberFormat="1" applyFont="1" applyBorder="1" applyAlignment="1">
      <alignment vertical="top"/>
    </xf>
    <xf numFmtId="9" fontId="8" fillId="0" borderId="0" xfId="17" applyNumberFormat="1" applyFont="1" applyBorder="1" applyAlignment="1">
      <alignment horizontal="left" vertical="top" wrapText="1"/>
      <protection/>
    </xf>
    <xf numFmtId="9" fontId="8" fillId="0" borderId="0" xfId="17" applyNumberFormat="1" applyFont="1" applyBorder="1" applyAlignment="1" quotePrefix="1">
      <alignment horizontal="left" vertical="top" wrapText="1"/>
      <protection/>
    </xf>
    <xf numFmtId="9" fontId="9" fillId="0" borderId="0" xfId="17" applyNumberFormat="1" applyFont="1" applyBorder="1" applyAlignment="1" quotePrefix="1">
      <alignment horizontal="left" vertical="top" wrapText="1"/>
      <protection/>
    </xf>
    <xf numFmtId="3" fontId="8" fillId="0" borderId="0" xfId="17" applyNumberFormat="1" applyFont="1" applyBorder="1" applyAlignment="1">
      <alignment vertical="top"/>
      <protection/>
    </xf>
    <xf numFmtId="3" fontId="8" fillId="0" borderId="0" xfId="17" applyNumberFormat="1" applyFont="1" applyBorder="1" applyAlignment="1" quotePrefix="1">
      <alignment horizontal="left" vertical="top" wrapText="1"/>
      <protection/>
    </xf>
    <xf numFmtId="3" fontId="9" fillId="0" borderId="0" xfId="17" applyNumberFormat="1" applyFont="1" applyBorder="1" applyAlignment="1" quotePrefix="1">
      <alignment horizontal="left" vertical="top" wrapText="1"/>
      <protection/>
    </xf>
    <xf numFmtId="0" fontId="9" fillId="0" borderId="0" xfId="17" applyFont="1" applyBorder="1" applyAlignment="1">
      <alignment horizontal="center" vertical="top"/>
      <protection/>
    </xf>
    <xf numFmtId="0" fontId="9" fillId="0" borderId="3" xfId="17" applyNumberFormat="1" applyFont="1" applyBorder="1" applyAlignment="1">
      <alignment horizontal="center" vertical="top"/>
      <protection/>
    </xf>
    <xf numFmtId="3" fontId="8" fillId="0" borderId="3" xfId="17" applyNumberFormat="1" applyFont="1" applyBorder="1" applyAlignment="1">
      <alignment horizontal="left" vertical="top" wrapText="1"/>
      <protection/>
    </xf>
    <xf numFmtId="3" fontId="8" fillId="0" borderId="3" xfId="17" applyNumberFormat="1" applyFont="1" applyBorder="1" applyAlignment="1">
      <alignment vertical="top"/>
      <protection/>
    </xf>
    <xf numFmtId="4" fontId="8" fillId="0" borderId="3" xfId="17" applyNumberFormat="1" applyFont="1" applyBorder="1" applyAlignment="1">
      <alignment vertical="top"/>
      <protection/>
    </xf>
    <xf numFmtId="3" fontId="8" fillId="0" borderId="0" xfId="17" applyNumberFormat="1" applyFont="1" applyBorder="1" applyAlignment="1">
      <alignment horizontal="left" vertical="top" wrapText="1"/>
      <protection/>
    </xf>
    <xf numFmtId="3" fontId="9" fillId="0" borderId="0" xfId="17" applyNumberFormat="1" applyFont="1" applyBorder="1" applyAlignment="1">
      <alignment horizontal="right" vertical="top"/>
      <protection/>
    </xf>
    <xf numFmtId="4" fontId="9" fillId="0" borderId="0" xfId="17" applyNumberFormat="1" applyFont="1" applyBorder="1" applyAlignment="1">
      <alignment horizontal="right" vertical="top"/>
      <protection/>
    </xf>
    <xf numFmtId="4" fontId="8" fillId="0" borderId="0" xfId="17" applyNumberFormat="1" applyFont="1" applyBorder="1" applyAlignment="1">
      <alignment horizontal="right" vertical="top"/>
      <protection/>
    </xf>
    <xf numFmtId="3" fontId="9" fillId="0" borderId="0" xfId="17" applyNumberFormat="1" applyFont="1" applyBorder="1" applyAlignment="1">
      <alignment horizontal="left" vertical="top" wrapText="1"/>
      <protection/>
    </xf>
    <xf numFmtId="4" fontId="8" fillId="0" borderId="0" xfId="17" applyNumberFormat="1" applyFont="1" applyBorder="1" applyAlignment="1">
      <alignment vertical="top"/>
      <protection/>
    </xf>
    <xf numFmtId="3" fontId="8" fillId="0" borderId="0" xfId="17" applyNumberFormat="1" applyFont="1" applyBorder="1" applyAlignment="1" quotePrefix="1">
      <alignment vertical="top" wrapText="1"/>
      <protection/>
    </xf>
    <xf numFmtId="0" fontId="11" fillId="0" borderId="0" xfId="17" applyFont="1" applyBorder="1" applyAlignment="1">
      <alignment vertical="top" wrapText="1"/>
      <protection/>
    </xf>
    <xf numFmtId="0" fontId="12" fillId="0" borderId="0" xfId="17" applyFont="1" applyBorder="1" applyAlignment="1" quotePrefix="1">
      <alignment horizontal="left" vertical="top" wrapText="1"/>
      <protection/>
    </xf>
    <xf numFmtId="3" fontId="9" fillId="0" borderId="0" xfId="0" applyNumberFormat="1" applyFont="1" applyBorder="1" applyAlignment="1">
      <alignment vertical="top"/>
    </xf>
    <xf numFmtId="3" fontId="9" fillId="0" borderId="0" xfId="17" applyNumberFormat="1" applyFont="1" applyBorder="1" applyAlignment="1">
      <alignment horizontal="left" vertical="top"/>
      <protection/>
    </xf>
    <xf numFmtId="4" fontId="8" fillId="0" borderId="0" xfId="17" applyNumberFormat="1" applyFont="1" applyFill="1" applyBorder="1" applyAlignment="1">
      <alignment vertical="top"/>
      <protection/>
    </xf>
    <xf numFmtId="0" fontId="8" fillId="0" borderId="0" xfId="17" applyFont="1" applyAlignment="1">
      <alignment horizontal="left" vertical="top"/>
      <protection/>
    </xf>
    <xf numFmtId="3" fontId="8" fillId="0" borderId="3" xfId="17" applyNumberFormat="1" applyFont="1" applyBorder="1" applyAlignment="1">
      <alignment horizontal="left" vertical="top"/>
      <protection/>
    </xf>
    <xf numFmtId="4" fontId="8" fillId="0" borderId="0" xfId="18" applyNumberFormat="1" applyFont="1" applyBorder="1">
      <alignment/>
      <protection/>
    </xf>
    <xf numFmtId="175" fontId="9" fillId="0" borderId="0" xfId="17" applyNumberFormat="1" applyFont="1" applyFill="1" applyBorder="1" applyAlignment="1">
      <alignment horizontal="center" vertical="top"/>
      <protection/>
    </xf>
    <xf numFmtId="175" fontId="8" fillId="0" borderId="0" xfId="17" applyNumberFormat="1" applyFont="1" applyFill="1" applyBorder="1" applyAlignment="1">
      <alignment horizontal="center" vertical="top"/>
      <protection/>
    </xf>
    <xf numFmtId="175" fontId="9" fillId="0" borderId="0" xfId="17" applyNumberFormat="1" applyFont="1" applyFill="1" applyBorder="1" applyAlignment="1">
      <alignment horizontal="center" vertical="top"/>
      <protection/>
    </xf>
    <xf numFmtId="0" fontId="8" fillId="0" borderId="0" xfId="17" applyNumberFormat="1" applyFont="1" applyBorder="1" applyAlignment="1" quotePrefix="1">
      <alignment horizontal="left" vertical="top"/>
      <protection/>
    </xf>
    <xf numFmtId="0" fontId="8" fillId="0" borderId="0" xfId="17" applyNumberFormat="1" applyFont="1" applyBorder="1" applyAlignment="1">
      <alignment horizontal="left" vertical="top"/>
      <protection/>
    </xf>
    <xf numFmtId="3" fontId="9" fillId="0" borderId="0" xfId="17" applyNumberFormat="1" applyFont="1" applyBorder="1" applyAlignment="1">
      <alignment horizontal="left" vertical="top"/>
      <protection/>
    </xf>
    <xf numFmtId="175" fontId="8" fillId="0" borderId="3" xfId="17" applyNumberFormat="1" applyFont="1" applyFill="1" applyBorder="1" applyAlignment="1">
      <alignment horizontal="center" vertical="top"/>
      <protection/>
    </xf>
    <xf numFmtId="0" fontId="8" fillId="0" borderId="0" xfId="17" applyFont="1" applyBorder="1" applyAlignment="1">
      <alignment horizontal="left" vertical="top"/>
      <protection/>
    </xf>
    <xf numFmtId="3" fontId="8" fillId="0" borderId="0" xfId="0" applyNumberFormat="1" applyFont="1" applyFill="1" applyBorder="1" applyAlignment="1">
      <alignment vertical="top"/>
    </xf>
    <xf numFmtId="3" fontId="8" fillId="0" borderId="0" xfId="17" applyNumberFormat="1" applyFont="1" applyBorder="1" applyAlignment="1">
      <alignment horizontal="right" vertical="top"/>
      <protection/>
    </xf>
    <xf numFmtId="3" fontId="8" fillId="0" borderId="0" xfId="0" applyNumberFormat="1" applyFont="1" applyBorder="1" applyAlignment="1">
      <alignment vertical="top"/>
    </xf>
    <xf numFmtId="3" fontId="8" fillId="0" borderId="0" xfId="17" applyNumberFormat="1" applyFont="1" applyBorder="1" applyAlignment="1">
      <alignment horizontal="left" vertical="top"/>
      <protection/>
    </xf>
    <xf numFmtId="3" fontId="8" fillId="0" borderId="0" xfId="17" applyNumberFormat="1" applyFont="1" applyBorder="1" applyAlignment="1">
      <alignment horizontal="left" vertical="top" wrapText="1"/>
      <protection/>
    </xf>
    <xf numFmtId="4" fontId="7" fillId="0" borderId="0" xfId="17" applyNumberFormat="1" applyFont="1" applyBorder="1" applyAlignment="1">
      <alignment vertical="top"/>
      <protection/>
    </xf>
    <xf numFmtId="3" fontId="8" fillId="0" borderId="0" xfId="17" applyNumberFormat="1" applyFont="1" applyBorder="1" applyAlignment="1" quotePrefix="1">
      <alignment horizontal="left" vertical="top" wrapText="1"/>
      <protection/>
    </xf>
    <xf numFmtId="3" fontId="8" fillId="0" borderId="0" xfId="17" applyNumberFormat="1" applyFont="1" applyBorder="1" applyAlignment="1">
      <alignment horizontal="right" vertical="top"/>
      <protection/>
    </xf>
    <xf numFmtId="175" fontId="8" fillId="0" borderId="0" xfId="17" applyNumberFormat="1" applyFont="1" applyFill="1" applyBorder="1" applyAlignment="1">
      <alignment horizontal="center" vertical="top"/>
      <protection/>
    </xf>
    <xf numFmtId="175" fontId="9" fillId="0" borderId="0" xfId="17" applyNumberFormat="1" applyFont="1" applyBorder="1" applyAlignment="1">
      <alignment horizontal="center" vertical="top"/>
      <protection/>
    </xf>
    <xf numFmtId="0" fontId="9" fillId="0" borderId="0" xfId="17" applyFont="1" applyBorder="1" applyAlignment="1">
      <alignment vertical="top"/>
      <protection/>
    </xf>
    <xf numFmtId="0" fontId="8" fillId="0" borderId="4" xfId="17" applyFont="1" applyBorder="1" applyAlignment="1">
      <alignment horizontal="center" vertical="top"/>
      <protection/>
    </xf>
    <xf numFmtId="4" fontId="7" fillId="0" borderId="4" xfId="16" applyNumberFormat="1" applyFont="1" applyFill="1" applyBorder="1" applyAlignment="1">
      <alignment horizontal="center" vertical="center" wrapText="1"/>
      <protection/>
    </xf>
    <xf numFmtId="175" fontId="8" fillId="0" borderId="4" xfId="17" applyNumberFormat="1" applyFont="1" applyFill="1" applyBorder="1" applyAlignment="1">
      <alignment horizontal="center" vertical="top"/>
      <protection/>
    </xf>
    <xf numFmtId="0" fontId="8" fillId="0" borderId="4" xfId="17" applyNumberFormat="1" applyFont="1" applyBorder="1" applyAlignment="1">
      <alignment horizontal="center" vertical="top"/>
      <protection/>
    </xf>
    <xf numFmtId="0" fontId="8" fillId="0" borderId="4" xfId="17" applyNumberFormat="1" applyFont="1" applyBorder="1" applyAlignment="1" quotePrefix="1">
      <alignment horizontal="center" vertical="top"/>
      <protection/>
    </xf>
  </cellXfs>
  <cellStyles count="50">
    <cellStyle name="Normal" xfId="0"/>
    <cellStyle name="Hyperlink" xfId="15"/>
    <cellStyle name="Obično_Polugodišnji-sabor" xfId="16"/>
    <cellStyle name="Obično_Raeun financiranja 06-05" xfId="17"/>
    <cellStyle name="Obično_Rnfin Rebalans 06. -ANALITIKA (za prilog)" xfId="18"/>
    <cellStyle name="Percent" xfId="19"/>
    <cellStyle name="Followed Hyperlink" xfId="20"/>
    <cellStyle name="SAPBEXaggData" xfId="21"/>
    <cellStyle name="SAPBEXaggDataEmph" xfId="22"/>
    <cellStyle name="SAPBEXaggItem" xfId="23"/>
    <cellStyle name="SAPBEXaggItemX" xfId="24"/>
    <cellStyle name="SAPBEXchaText" xfId="25"/>
    <cellStyle name="SAPBEXexcBad7" xfId="26"/>
    <cellStyle name="SAPBEXexcBad8" xfId="27"/>
    <cellStyle name="SAPBEXexcBad9" xfId="28"/>
    <cellStyle name="SAPBEXexcCritical4" xfId="29"/>
    <cellStyle name="SAPBEXexcCritical5" xfId="30"/>
    <cellStyle name="SAPBEXexcCritical6" xfId="31"/>
    <cellStyle name="SAPBEXexcGood1" xfId="32"/>
    <cellStyle name="SAPBEXexcGood2" xfId="33"/>
    <cellStyle name="SAPBEXexcGood3" xfId="34"/>
    <cellStyle name="SAPBEXfilterDrill" xfId="35"/>
    <cellStyle name="SAPBEXfilterItem" xfId="36"/>
    <cellStyle name="SAPBEXfilterText" xfId="37"/>
    <cellStyle name="SAPBEXformats" xfId="38"/>
    <cellStyle name="SAPBEXheaderItem" xfId="39"/>
    <cellStyle name="SAPBEXheaderText" xfId="40"/>
    <cellStyle name="SAPBEXHLevel0" xfId="41"/>
    <cellStyle name="SAPBEXHLevel0X" xfId="42"/>
    <cellStyle name="SAPBEXHLevel1" xfId="43"/>
    <cellStyle name="SAPBEXHLevel1X" xfId="44"/>
    <cellStyle name="SAPBEXHLevel2" xfId="45"/>
    <cellStyle name="SAPBEXHLevel2X" xfId="46"/>
    <cellStyle name="SAPBEXHLevel3" xfId="47"/>
    <cellStyle name="SAPBEXHLevel3X" xfId="48"/>
    <cellStyle name="SAPBEXinputData" xfId="49"/>
    <cellStyle name="SAPBEXresData" xfId="50"/>
    <cellStyle name="SAPBEXresDataEmph" xfId="51"/>
    <cellStyle name="SAPBEXresItem" xfId="52"/>
    <cellStyle name="SAPBEXresItemX" xfId="53"/>
    <cellStyle name="SAPBEXstdData" xfId="54"/>
    <cellStyle name="SAPBEXstdDataEmph" xfId="55"/>
    <cellStyle name="SAPBEXstdItem" xfId="56"/>
    <cellStyle name="SAPBEXstdItemX" xfId="57"/>
    <cellStyle name="SAPBEXtitle" xfId="58"/>
    <cellStyle name="SAPBEXundefined" xfId="59"/>
    <cellStyle name="Currency" xfId="60"/>
    <cellStyle name="Currency [0]" xfId="61"/>
    <cellStyle name="Comma" xfId="62"/>
    <cellStyle name="Comma [0]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30</xdr:row>
      <xdr:rowOff>0</xdr:rowOff>
    </xdr:from>
    <xdr:to>
      <xdr:col>2</xdr:col>
      <xdr:colOff>190500</xdr:colOff>
      <xdr:row>30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48577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Basis%20(1)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4"/>
  <sheetViews>
    <sheetView tabSelected="1" zoomScale="90" zoomScaleNormal="90" workbookViewId="0" topLeftCell="A27">
      <selection activeCell="D31" sqref="D31"/>
    </sheetView>
  </sheetViews>
  <sheetFormatPr defaultColWidth="9.140625" defaultRowHeight="12.75"/>
  <cols>
    <col min="1" max="1" width="4.7109375" style="1" customWidth="1"/>
    <col min="2" max="2" width="7.00390625" style="2" customWidth="1"/>
    <col min="3" max="3" width="53.140625" style="10" customWidth="1"/>
    <col min="4" max="4" width="17.00390625" style="8" customWidth="1"/>
    <col min="5" max="5" width="19.57421875" style="9" customWidth="1"/>
    <col min="6" max="6" width="8.00390625" style="7" customWidth="1"/>
    <col min="7" max="7" width="15.140625" style="3" hidden="1" customWidth="1"/>
    <col min="8" max="8" width="16.00390625" style="3" hidden="1" customWidth="1"/>
    <col min="9" max="9" width="8.8515625" style="4" hidden="1" customWidth="1"/>
    <col min="10" max="10" width="33.00390625" style="5" hidden="1" customWidth="1"/>
    <col min="11" max="11" width="5.57421875" style="5" hidden="1" customWidth="1"/>
    <col min="12" max="12" width="13.7109375" style="6" hidden="1" customWidth="1"/>
    <col min="13" max="16384" width="10.7109375" style="6" customWidth="1"/>
  </cols>
  <sheetData>
    <row r="1" spans="1:6" ht="15">
      <c r="A1" s="68" t="s">
        <v>53</v>
      </c>
      <c r="B1" s="15"/>
      <c r="C1" s="68"/>
      <c r="D1" s="16"/>
      <c r="E1" s="17"/>
      <c r="F1" s="18"/>
    </row>
    <row r="2" spans="1:6" ht="15">
      <c r="A2" s="19"/>
      <c r="B2" s="20"/>
      <c r="C2" s="21"/>
      <c r="D2" s="22"/>
      <c r="E2" s="23"/>
      <c r="F2" s="24"/>
    </row>
    <row r="3" spans="1:11" s="89" customFormat="1" ht="15">
      <c r="A3" s="93"/>
      <c r="B3" s="94"/>
      <c r="C3" s="90" t="s">
        <v>54</v>
      </c>
      <c r="D3" s="91" t="s">
        <v>55</v>
      </c>
      <c r="E3" s="91" t="s">
        <v>56</v>
      </c>
      <c r="F3" s="92" t="s">
        <v>57</v>
      </c>
      <c r="G3" s="22"/>
      <c r="H3" s="22"/>
      <c r="I3" s="88"/>
      <c r="J3" s="23"/>
      <c r="K3" s="23"/>
    </row>
    <row r="4" spans="1:6" ht="15">
      <c r="A4" s="34"/>
      <c r="B4" s="25"/>
      <c r="C4" s="32" t="s">
        <v>0</v>
      </c>
      <c r="D4" s="86">
        <f>D6-D32</f>
        <v>8612484826</v>
      </c>
      <c r="E4" s="59">
        <f>E6-E32-E5</f>
        <v>7679507548.02</v>
      </c>
      <c r="F4" s="87">
        <f>E4/D4*100</f>
        <v>89.16715330326667</v>
      </c>
    </row>
    <row r="5" spans="1:6" ht="15">
      <c r="A5" s="34"/>
      <c r="B5" s="25"/>
      <c r="C5" s="26" t="s">
        <v>1</v>
      </c>
      <c r="D5" s="22"/>
      <c r="E5" s="70">
        <v>-3637371898.67</v>
      </c>
      <c r="F5" s="71"/>
    </row>
    <row r="6" spans="1:6" ht="15">
      <c r="A6" s="34">
        <v>8</v>
      </c>
      <c r="B6" s="25"/>
      <c r="C6" s="28" t="s">
        <v>2</v>
      </c>
      <c r="D6" s="29">
        <f>D7+D15+D21+D24</f>
        <v>28790271304</v>
      </c>
      <c r="E6" s="30">
        <f>E7+E15+E21+E24</f>
        <v>16150540027.36</v>
      </c>
      <c r="F6" s="72">
        <f aca="true" t="shared" si="0" ref="F6:F18">E6/D6*100</f>
        <v>56.09721373176539</v>
      </c>
    </row>
    <row r="7" spans="1:6" ht="15">
      <c r="A7" s="34">
        <v>81</v>
      </c>
      <c r="B7" s="31"/>
      <c r="C7" s="32" t="s">
        <v>3</v>
      </c>
      <c r="D7" s="29">
        <f>D10+D12+D8</f>
        <v>262739650</v>
      </c>
      <c r="E7" s="30">
        <f>E10+E12+E8</f>
        <v>651657419.8800001</v>
      </c>
      <c r="F7" s="72">
        <f t="shared" si="0"/>
        <v>248.02401155668744</v>
      </c>
    </row>
    <row r="8" spans="1:6" ht="15">
      <c r="A8" s="34">
        <v>811</v>
      </c>
      <c r="B8" s="33"/>
      <c r="C8" s="82" t="s">
        <v>52</v>
      </c>
      <c r="D8" s="48">
        <v>2200000</v>
      </c>
      <c r="E8" s="61">
        <v>1211243.23</v>
      </c>
      <c r="F8" s="73">
        <f t="shared" si="0"/>
        <v>55.056510454545446</v>
      </c>
    </row>
    <row r="9" spans="1:6" ht="15">
      <c r="A9" s="34"/>
      <c r="B9" s="33">
        <v>8111</v>
      </c>
      <c r="C9" s="66" t="s">
        <v>52</v>
      </c>
      <c r="D9" s="35"/>
      <c r="E9" s="36">
        <v>1211243.23</v>
      </c>
      <c r="F9" s="73"/>
    </row>
    <row r="10" spans="1:6" ht="28.5">
      <c r="A10" s="34">
        <v>812</v>
      </c>
      <c r="B10" s="33"/>
      <c r="C10" s="83" t="s">
        <v>44</v>
      </c>
      <c r="D10" s="48">
        <v>101539650</v>
      </c>
      <c r="E10" s="84">
        <v>25581284.83</v>
      </c>
      <c r="F10" s="73">
        <f t="shared" si="0"/>
        <v>25.19339472806928</v>
      </c>
    </row>
    <row r="11" spans="1:6" ht="30">
      <c r="A11" s="34"/>
      <c r="B11" s="33">
        <v>8121</v>
      </c>
      <c r="C11" s="37" t="s">
        <v>44</v>
      </c>
      <c r="D11" s="35"/>
      <c r="E11" s="38">
        <v>25581284.83</v>
      </c>
      <c r="F11" s="73"/>
    </row>
    <row r="12" spans="1:6" ht="48" customHeight="1">
      <c r="A12" s="74">
        <v>816</v>
      </c>
      <c r="B12" s="33"/>
      <c r="C12" s="85" t="s">
        <v>48</v>
      </c>
      <c r="D12" s="48">
        <v>159000000</v>
      </c>
      <c r="E12" s="84">
        <v>624864891.82</v>
      </c>
      <c r="F12" s="73">
        <f t="shared" si="0"/>
        <v>392.9967873081762</v>
      </c>
    </row>
    <row r="13" spans="1:6" ht="48" customHeight="1">
      <c r="A13" s="74"/>
      <c r="B13" s="33">
        <v>8161</v>
      </c>
      <c r="C13" s="39" t="s">
        <v>48</v>
      </c>
      <c r="D13" s="35"/>
      <c r="E13" s="38">
        <v>624864891.82</v>
      </c>
      <c r="F13" s="73"/>
    </row>
    <row r="14" spans="1:6" ht="15">
      <c r="A14" s="34"/>
      <c r="B14" s="40"/>
      <c r="C14" s="32" t="s">
        <v>45</v>
      </c>
      <c r="D14" s="11"/>
      <c r="E14" s="13"/>
      <c r="F14" s="73"/>
    </row>
    <row r="15" spans="1:6" ht="15">
      <c r="A15" s="34">
        <v>82</v>
      </c>
      <c r="B15" s="31"/>
      <c r="C15" s="34" t="s">
        <v>4</v>
      </c>
      <c r="D15" s="41">
        <f>D16+D18</f>
        <v>14800000000</v>
      </c>
      <c r="E15" s="27">
        <f>E16+E18</f>
        <v>8223935320.09</v>
      </c>
      <c r="F15" s="72">
        <f t="shared" si="0"/>
        <v>55.56713054114864</v>
      </c>
    </row>
    <row r="16" spans="1:6" ht="15">
      <c r="A16" s="75">
        <v>821</v>
      </c>
      <c r="B16" s="42"/>
      <c r="C16" s="32" t="s">
        <v>5</v>
      </c>
      <c r="D16" s="29">
        <f>D17</f>
        <v>0</v>
      </c>
      <c r="E16" s="30">
        <f>E17</f>
        <v>2182134170.09</v>
      </c>
      <c r="F16" s="72">
        <v>0</v>
      </c>
    </row>
    <row r="17" spans="1:6" ht="15">
      <c r="A17" s="76"/>
      <c r="B17" s="20">
        <v>8211</v>
      </c>
      <c r="C17" s="43" t="s">
        <v>6</v>
      </c>
      <c r="D17" s="22"/>
      <c r="E17" s="23">
        <v>2182134170.09</v>
      </c>
      <c r="F17" s="73"/>
    </row>
    <row r="18" spans="1:6" ht="15">
      <c r="A18" s="75">
        <v>822</v>
      </c>
      <c r="B18" s="42"/>
      <c r="C18" s="34" t="s">
        <v>7</v>
      </c>
      <c r="D18" s="29">
        <v>14800000000</v>
      </c>
      <c r="E18" s="30">
        <f>E19+E20</f>
        <v>6041801150</v>
      </c>
      <c r="F18" s="72">
        <f t="shared" si="0"/>
        <v>40.82298074324324</v>
      </c>
    </row>
    <row r="19" spans="1:6" ht="15">
      <c r="A19" s="76"/>
      <c r="B19" s="20">
        <v>8221</v>
      </c>
      <c r="C19" s="43" t="s">
        <v>46</v>
      </c>
      <c r="D19" s="44"/>
      <c r="E19" s="23">
        <v>6041801150</v>
      </c>
      <c r="F19" s="73"/>
    </row>
    <row r="20" spans="1:6" ht="15">
      <c r="A20" s="76"/>
      <c r="B20" s="20">
        <v>8222</v>
      </c>
      <c r="C20" s="43" t="s">
        <v>49</v>
      </c>
      <c r="D20" s="44"/>
      <c r="E20" s="23">
        <v>0</v>
      </c>
      <c r="F20" s="73"/>
    </row>
    <row r="21" spans="1:6" ht="18" customHeight="1">
      <c r="A21" s="34">
        <v>83</v>
      </c>
      <c r="B21" s="31"/>
      <c r="C21" s="45" t="s">
        <v>8</v>
      </c>
      <c r="D21" s="29">
        <f>D22</f>
        <v>0</v>
      </c>
      <c r="E21" s="30">
        <f>E22</f>
        <v>1311297.98</v>
      </c>
      <c r="F21" s="72">
        <v>0</v>
      </c>
    </row>
    <row r="22" spans="1:6" ht="28.5" customHeight="1">
      <c r="A22" s="75">
        <v>832</v>
      </c>
      <c r="B22" s="42"/>
      <c r="C22" s="46" t="s">
        <v>9</v>
      </c>
      <c r="D22" s="29">
        <f>D23</f>
        <v>0</v>
      </c>
      <c r="E22" s="30">
        <f>E23</f>
        <v>1311297.98</v>
      </c>
      <c r="F22" s="72">
        <v>0</v>
      </c>
    </row>
    <row r="23" spans="1:6" ht="32.25" customHeight="1">
      <c r="A23" s="76"/>
      <c r="B23" s="20">
        <v>8321</v>
      </c>
      <c r="C23" s="47" t="s">
        <v>10</v>
      </c>
      <c r="D23" s="22"/>
      <c r="E23" s="13">
        <v>1311297.98</v>
      </c>
      <c r="F23" s="73">
        <v>0</v>
      </c>
    </row>
    <row r="24" spans="1:6" ht="15">
      <c r="A24" s="34">
        <v>84</v>
      </c>
      <c r="B24" s="31"/>
      <c r="C24" s="49" t="s">
        <v>11</v>
      </c>
      <c r="D24" s="29">
        <f>D25+D27+D28</f>
        <v>13727531654</v>
      </c>
      <c r="E24" s="30">
        <f>E25+E27+E28</f>
        <v>7273635989.41</v>
      </c>
      <c r="F24" s="72">
        <f>E24/D24*100</f>
        <v>52.98575281223678</v>
      </c>
    </row>
    <row r="25" spans="1:6" ht="33" customHeight="1">
      <c r="A25" s="74">
        <v>841</v>
      </c>
      <c r="B25" s="42"/>
      <c r="C25" s="49" t="s">
        <v>12</v>
      </c>
      <c r="D25" s="48">
        <v>4215031654</v>
      </c>
      <c r="E25" s="30">
        <f>E26</f>
        <v>1799004530.77</v>
      </c>
      <c r="F25" s="72">
        <f>E25/D25*100</f>
        <v>42.68068850830035</v>
      </c>
    </row>
    <row r="26" spans="1:6" ht="15">
      <c r="A26" s="76"/>
      <c r="B26" s="40">
        <v>8413</v>
      </c>
      <c r="C26" s="50" t="s">
        <v>50</v>
      </c>
      <c r="D26" s="22"/>
      <c r="E26" s="38">
        <v>1799004530.77</v>
      </c>
      <c r="F26" s="73"/>
    </row>
    <row r="27" spans="1:6" ht="33" customHeight="1">
      <c r="A27" s="74">
        <v>842</v>
      </c>
      <c r="B27" s="42">
        <v>8421</v>
      </c>
      <c r="C27" s="49" t="s">
        <v>13</v>
      </c>
      <c r="D27" s="41">
        <v>0</v>
      </c>
      <c r="E27" s="67">
        <v>25288208.64</v>
      </c>
      <c r="F27" s="72">
        <v>0</v>
      </c>
    </row>
    <row r="28" spans="1:6" ht="28.5">
      <c r="A28" s="74">
        <v>844</v>
      </c>
      <c r="B28" s="51"/>
      <c r="C28" s="49" t="s">
        <v>14</v>
      </c>
      <c r="D28" s="79">
        <v>9512500000</v>
      </c>
      <c r="E28" s="67">
        <f>E29</f>
        <v>5449343250</v>
      </c>
      <c r="F28" s="72">
        <f aca="true" t="shared" si="1" ref="F28:F62">E28/D28*100</f>
        <v>57.28613140604468</v>
      </c>
    </row>
    <row r="29" spans="1:6" ht="30">
      <c r="A29" s="74"/>
      <c r="B29" s="51">
        <v>8441</v>
      </c>
      <c r="C29" s="50" t="s">
        <v>15</v>
      </c>
      <c r="D29" s="14"/>
      <c r="E29" s="12">
        <v>5449343250</v>
      </c>
      <c r="F29" s="73"/>
    </row>
    <row r="30" spans="1:6" ht="15">
      <c r="A30" s="74"/>
      <c r="B30" s="51"/>
      <c r="C30" s="50"/>
      <c r="D30" s="14"/>
      <c r="E30" s="12"/>
      <c r="F30" s="73"/>
    </row>
    <row r="31" spans="1:6" ht="15">
      <c r="A31" s="93"/>
      <c r="B31" s="94"/>
      <c r="C31" s="90" t="s">
        <v>54</v>
      </c>
      <c r="D31" s="91" t="s">
        <v>55</v>
      </c>
      <c r="E31" s="91" t="s">
        <v>56</v>
      </c>
      <c r="F31" s="92" t="s">
        <v>57</v>
      </c>
    </row>
    <row r="32" spans="1:6" ht="30" customHeight="1">
      <c r="A32" s="69">
        <v>5</v>
      </c>
      <c r="B32" s="52"/>
      <c r="C32" s="53" t="s">
        <v>16</v>
      </c>
      <c r="D32" s="54">
        <f>D33+D43+D50+D61</f>
        <v>20177786478</v>
      </c>
      <c r="E32" s="55">
        <f>E33+E43+E50+E61</f>
        <v>12108404378.01</v>
      </c>
      <c r="F32" s="77">
        <f t="shared" si="1"/>
        <v>60.008586131149166</v>
      </c>
    </row>
    <row r="33" spans="1:6" ht="15">
      <c r="A33" s="78">
        <v>51</v>
      </c>
      <c r="B33" s="25"/>
      <c r="C33" s="56" t="s">
        <v>17</v>
      </c>
      <c r="D33" s="29">
        <f>D34+D36+D39+D41</f>
        <v>1478545335</v>
      </c>
      <c r="E33" s="30">
        <f>E34+E36+E39+E41</f>
        <v>675658741.53</v>
      </c>
      <c r="F33" s="72">
        <f t="shared" si="1"/>
        <v>45.697532942403825</v>
      </c>
    </row>
    <row r="34" spans="1:6" ht="30.75" customHeight="1">
      <c r="A34" s="75">
        <v>511</v>
      </c>
      <c r="B34" s="25"/>
      <c r="C34" s="49" t="s">
        <v>18</v>
      </c>
      <c r="D34" s="80">
        <v>222712876</v>
      </c>
      <c r="E34" s="30">
        <f>E35</f>
        <v>26930283.75</v>
      </c>
      <c r="F34" s="72">
        <f t="shared" si="1"/>
        <v>12.091929408697503</v>
      </c>
    </row>
    <row r="35" spans="1:6" ht="19.5" customHeight="1">
      <c r="A35" s="75"/>
      <c r="B35" s="20">
        <v>5111</v>
      </c>
      <c r="C35" s="50" t="s">
        <v>51</v>
      </c>
      <c r="D35" s="57"/>
      <c r="E35" s="58">
        <v>26930283.75</v>
      </c>
      <c r="F35" s="73"/>
    </row>
    <row r="36" spans="1:6" ht="28.5">
      <c r="A36" s="75">
        <v>512</v>
      </c>
      <c r="B36" s="42"/>
      <c r="C36" s="49" t="s">
        <v>19</v>
      </c>
      <c r="D36" s="81">
        <v>104670119</v>
      </c>
      <c r="E36" s="30">
        <f>E38+E37</f>
        <v>25084302.51</v>
      </c>
      <c r="F36" s="72">
        <f t="shared" si="1"/>
        <v>23.965103651023846</v>
      </c>
    </row>
    <row r="37" spans="1:6" ht="30">
      <c r="A37" s="75"/>
      <c r="B37" s="20">
        <v>5121</v>
      </c>
      <c r="C37" s="50" t="s">
        <v>20</v>
      </c>
      <c r="D37" s="44"/>
      <c r="E37" s="36">
        <v>24273302.51</v>
      </c>
      <c r="F37" s="73"/>
    </row>
    <row r="38" spans="1:6" ht="30">
      <c r="A38" s="19"/>
      <c r="B38" s="20">
        <v>5122</v>
      </c>
      <c r="C38" s="50" t="s">
        <v>47</v>
      </c>
      <c r="D38" s="44"/>
      <c r="E38" s="23">
        <v>811000</v>
      </c>
      <c r="F38" s="73"/>
    </row>
    <row r="39" spans="1:6" ht="28.5">
      <c r="A39" s="75">
        <v>514</v>
      </c>
      <c r="B39" s="42"/>
      <c r="C39" s="49" t="s">
        <v>21</v>
      </c>
      <c r="D39" s="48">
        <v>1000350000</v>
      </c>
      <c r="E39" s="59">
        <f>E40</f>
        <v>571159444.27</v>
      </c>
      <c r="F39" s="72">
        <f t="shared" si="1"/>
        <v>57.09596084070575</v>
      </c>
    </row>
    <row r="40" spans="1:6" ht="20.25" customHeight="1">
      <c r="A40" s="19"/>
      <c r="B40" s="20">
        <v>5141</v>
      </c>
      <c r="C40" s="50" t="s">
        <v>22</v>
      </c>
      <c r="D40" s="22"/>
      <c r="E40" s="38">
        <v>571159444.27</v>
      </c>
      <c r="F40" s="73"/>
    </row>
    <row r="41" spans="1:6" ht="32.25" customHeight="1">
      <c r="A41" s="75">
        <v>516</v>
      </c>
      <c r="B41" s="42"/>
      <c r="C41" s="49" t="s">
        <v>23</v>
      </c>
      <c r="D41" s="81">
        <v>150812340</v>
      </c>
      <c r="E41" s="30">
        <f>E42</f>
        <v>52484711</v>
      </c>
      <c r="F41" s="72">
        <f t="shared" si="1"/>
        <v>34.80133721153057</v>
      </c>
    </row>
    <row r="42" spans="1:6" ht="31.5" customHeight="1">
      <c r="A42" s="75"/>
      <c r="B42" s="20">
        <v>5161</v>
      </c>
      <c r="C42" s="50" t="s">
        <v>24</v>
      </c>
      <c r="D42" s="44"/>
      <c r="E42" s="38">
        <v>52484711</v>
      </c>
      <c r="F42" s="73"/>
    </row>
    <row r="43" spans="1:6" ht="15">
      <c r="A43" s="78">
        <v>53</v>
      </c>
      <c r="B43" s="25"/>
      <c r="C43" s="49" t="s">
        <v>25</v>
      </c>
      <c r="D43" s="29">
        <f>D44+D46+D48</f>
        <v>354054700</v>
      </c>
      <c r="E43" s="30">
        <f>E44+E46+E48</f>
        <v>95560148.3</v>
      </c>
      <c r="F43" s="72">
        <f t="shared" si="1"/>
        <v>26.990221652191032</v>
      </c>
    </row>
    <row r="44" spans="1:6" ht="28.5">
      <c r="A44" s="75">
        <v>531</v>
      </c>
      <c r="B44" s="42"/>
      <c r="C44" s="49" t="s">
        <v>26</v>
      </c>
      <c r="D44" s="81">
        <v>220000000</v>
      </c>
      <c r="E44" s="30">
        <f>E45</f>
        <v>10000000</v>
      </c>
      <c r="F44" s="72">
        <f t="shared" si="1"/>
        <v>4.545454545454546</v>
      </c>
    </row>
    <row r="45" spans="1:6" ht="30">
      <c r="A45" s="78"/>
      <c r="B45" s="20">
        <v>5311</v>
      </c>
      <c r="C45" s="50" t="s">
        <v>26</v>
      </c>
      <c r="D45" s="44"/>
      <c r="E45" s="38">
        <v>10000000</v>
      </c>
      <c r="F45" s="73"/>
    </row>
    <row r="46" spans="1:6" ht="28.5">
      <c r="A46" s="75">
        <v>532</v>
      </c>
      <c r="B46" s="42"/>
      <c r="C46" s="56" t="s">
        <v>10</v>
      </c>
      <c r="D46" s="48">
        <v>2000000</v>
      </c>
      <c r="E46" s="30">
        <f>E47</f>
        <v>620679.63</v>
      </c>
      <c r="F46" s="72">
        <f t="shared" si="1"/>
        <v>31.033981500000003</v>
      </c>
    </row>
    <row r="47" spans="1:6" ht="30">
      <c r="A47" s="19"/>
      <c r="B47" s="20">
        <v>5321</v>
      </c>
      <c r="C47" s="60" t="s">
        <v>10</v>
      </c>
      <c r="D47" s="22"/>
      <c r="E47" s="38">
        <v>620679.63</v>
      </c>
      <c r="F47" s="73"/>
    </row>
    <row r="48" spans="1:6" ht="28.5">
      <c r="A48" s="26">
        <v>534</v>
      </c>
      <c r="B48" s="20"/>
      <c r="C48" s="56" t="s">
        <v>27</v>
      </c>
      <c r="D48" s="48">
        <v>132054700</v>
      </c>
      <c r="E48" s="61">
        <f>E49</f>
        <v>84939468.67</v>
      </c>
      <c r="F48" s="72">
        <f t="shared" si="1"/>
        <v>64.32142791585608</v>
      </c>
    </row>
    <row r="49" spans="1:6" ht="30">
      <c r="A49" s="19"/>
      <c r="B49" s="20">
        <v>5341</v>
      </c>
      <c r="C49" s="60" t="s">
        <v>28</v>
      </c>
      <c r="D49" s="22"/>
      <c r="E49" s="38">
        <v>84939468.67</v>
      </c>
      <c r="F49" s="73"/>
    </row>
    <row r="50" spans="1:6" ht="19.5" customHeight="1">
      <c r="A50" s="78">
        <v>54</v>
      </c>
      <c r="B50" s="25"/>
      <c r="C50" s="62" t="s">
        <v>29</v>
      </c>
      <c r="D50" s="29">
        <f>D51+D54+D56+D59</f>
        <v>11324160804</v>
      </c>
      <c r="E50" s="30">
        <f>E51+E54+E56+E59</f>
        <v>4539417435.16</v>
      </c>
      <c r="F50" s="72">
        <f t="shared" si="1"/>
        <v>40.08612659011831</v>
      </c>
    </row>
    <row r="51" spans="1:6" ht="32.25" customHeight="1">
      <c r="A51" s="75">
        <v>541</v>
      </c>
      <c r="B51" s="42"/>
      <c r="C51" s="49" t="s">
        <v>30</v>
      </c>
      <c r="D51" s="29">
        <v>889358295</v>
      </c>
      <c r="E51" s="30">
        <f>E52+E53</f>
        <v>356386868.56</v>
      </c>
      <c r="F51" s="72">
        <f t="shared" si="1"/>
        <v>40.07236122534844</v>
      </c>
    </row>
    <row r="52" spans="1:6" ht="21" customHeight="1">
      <c r="A52" s="19"/>
      <c r="B52" s="20">
        <v>5412</v>
      </c>
      <c r="C52" s="50" t="s">
        <v>31</v>
      </c>
      <c r="D52" s="22"/>
      <c r="E52" s="38">
        <v>10052399.26</v>
      </c>
      <c r="F52" s="73"/>
    </row>
    <row r="53" spans="1:6" ht="29.25" customHeight="1">
      <c r="A53" s="19"/>
      <c r="B53" s="20">
        <v>5413</v>
      </c>
      <c r="C53" s="50" t="s">
        <v>32</v>
      </c>
      <c r="D53" s="22"/>
      <c r="E53" s="38">
        <v>346334469.3</v>
      </c>
      <c r="F53" s="73"/>
    </row>
    <row r="54" spans="1:6" ht="33.75" customHeight="1">
      <c r="A54" s="75">
        <v>542</v>
      </c>
      <c r="B54" s="42"/>
      <c r="C54" s="49" t="s">
        <v>33</v>
      </c>
      <c r="D54" s="48">
        <v>122580048</v>
      </c>
      <c r="E54" s="30">
        <f>E55</f>
        <v>55567076.82</v>
      </c>
      <c r="F54" s="72">
        <f t="shared" si="1"/>
        <v>45.33125718795607</v>
      </c>
    </row>
    <row r="55" spans="1:6" ht="34.5" customHeight="1">
      <c r="A55" s="34"/>
      <c r="B55" s="20">
        <v>5421</v>
      </c>
      <c r="C55" s="50" t="s">
        <v>34</v>
      </c>
      <c r="D55" s="22"/>
      <c r="E55" s="36">
        <v>55567076.82</v>
      </c>
      <c r="F55" s="73"/>
    </row>
    <row r="56" spans="1:6" ht="33" customHeight="1">
      <c r="A56" s="75">
        <v>544</v>
      </c>
      <c r="B56" s="42"/>
      <c r="C56" s="49" t="s">
        <v>35</v>
      </c>
      <c r="D56" s="29">
        <v>10311896461</v>
      </c>
      <c r="E56" s="30">
        <f>E57+E58</f>
        <v>4127269025.66</v>
      </c>
      <c r="F56" s="72">
        <f t="shared" si="1"/>
        <v>40.02434509762093</v>
      </c>
    </row>
    <row r="57" spans="1:6" ht="31.5" customHeight="1">
      <c r="A57" s="78"/>
      <c r="B57" s="20">
        <v>5441</v>
      </c>
      <c r="C57" s="50" t="s">
        <v>36</v>
      </c>
      <c r="D57" s="44"/>
      <c r="E57" s="36">
        <v>3785595404.54</v>
      </c>
      <c r="F57" s="73"/>
    </row>
    <row r="58" spans="1:6" ht="30">
      <c r="A58" s="78"/>
      <c r="B58" s="20">
        <v>5442</v>
      </c>
      <c r="C58" s="50" t="s">
        <v>37</v>
      </c>
      <c r="D58" s="44"/>
      <c r="E58" s="23">
        <v>341673621.12</v>
      </c>
      <c r="F58" s="73"/>
    </row>
    <row r="59" spans="1:6" ht="45" customHeight="1">
      <c r="A59" s="75">
        <v>545</v>
      </c>
      <c r="B59" s="42"/>
      <c r="C59" s="63" t="s">
        <v>38</v>
      </c>
      <c r="D59" s="29">
        <v>326000</v>
      </c>
      <c r="E59" s="30">
        <f>E60</f>
        <v>194464.12</v>
      </c>
      <c r="F59" s="72">
        <f t="shared" si="1"/>
        <v>59.651570552147234</v>
      </c>
    </row>
    <row r="60" spans="1:6" ht="45">
      <c r="A60" s="75"/>
      <c r="B60" s="20">
        <v>5451</v>
      </c>
      <c r="C60" s="64" t="s">
        <v>39</v>
      </c>
      <c r="D60" s="65"/>
      <c r="E60" s="23">
        <v>194464.12</v>
      </c>
      <c r="F60" s="73"/>
    </row>
    <row r="61" spans="1:6" ht="21" customHeight="1">
      <c r="A61" s="78">
        <v>55</v>
      </c>
      <c r="B61" s="20"/>
      <c r="C61" s="49" t="s">
        <v>40</v>
      </c>
      <c r="D61" s="29">
        <f>D62</f>
        <v>7021025639</v>
      </c>
      <c r="E61" s="30">
        <f>E62</f>
        <v>6797768053.02</v>
      </c>
      <c r="F61" s="72">
        <f t="shared" si="1"/>
        <v>96.82015709015701</v>
      </c>
    </row>
    <row r="62" spans="1:6" ht="21" customHeight="1">
      <c r="A62" s="75">
        <v>552</v>
      </c>
      <c r="B62" s="42"/>
      <c r="C62" s="49" t="s">
        <v>41</v>
      </c>
      <c r="D62" s="29">
        <v>7021025639</v>
      </c>
      <c r="E62" s="30">
        <f>E63+E64</f>
        <v>6797768053.02</v>
      </c>
      <c r="F62" s="72">
        <f t="shared" si="1"/>
        <v>96.82015709015701</v>
      </c>
    </row>
    <row r="63" spans="1:6" ht="19.5" customHeight="1">
      <c r="A63" s="78"/>
      <c r="B63" s="20">
        <v>5521</v>
      </c>
      <c r="C63" s="50" t="s">
        <v>42</v>
      </c>
      <c r="D63" s="44"/>
      <c r="E63" s="23">
        <v>3142763053.02</v>
      </c>
      <c r="F63" s="73"/>
    </row>
    <row r="64" spans="1:6" ht="18" customHeight="1">
      <c r="A64" s="76"/>
      <c r="B64" s="20">
        <v>5522</v>
      </c>
      <c r="C64" s="50" t="s">
        <v>43</v>
      </c>
      <c r="D64" s="44"/>
      <c r="E64" s="23">
        <v>3655005000</v>
      </c>
      <c r="F64" s="73"/>
    </row>
  </sheetData>
  <mergeCells count="2">
    <mergeCell ref="A3:B3"/>
    <mergeCell ref="A31:B31"/>
  </mergeCells>
  <printOptions/>
  <pageMargins left="0" right="0" top="0.35433070866141736" bottom="0.35433070866141736" header="0.31496062992125984" footer="0.35433070866141736"/>
  <pageSetup firstPageNumber="23" useFirstPageNumber="1" horizontalDpi="600" verticalDpi="600" orientation="portrait" paperSize="9" scale="86" r:id="rId1"/>
  <headerFooter alignWithMargins="0">
    <oddFooter>&amp;C&amp;"Times New Roman,Uobičajeno"&amp;14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mfkor</cp:lastModifiedBy>
  <cp:lastPrinted>2010-11-11T07:51:17Z</cp:lastPrinted>
  <dcterms:created xsi:type="dcterms:W3CDTF">2010-02-26T13:28:59Z</dcterms:created>
  <dcterms:modified xsi:type="dcterms:W3CDTF">2010-11-11T07:51:34Z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8Racun_financiranja_za_2010.xls</vt:lpwstr>
  </property>
</Properties>
</file>