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'bilanca'!$A$1:$H$21</definedName>
    <definedName name="_xlnm.Print_Area" localSheetId="4">'posebni dio'!$A$1:$E$685</definedName>
    <definedName name="_xlnm.Print_Area" localSheetId="1">'prihodi'!$A$1:$G$44</definedName>
    <definedName name="_xlnm.Print_Area" localSheetId="3">'račun financiranja'!$A$1:$G$20</definedName>
    <definedName name="_xlnm.Print_Area" localSheetId="2">'rashodi-opći dio'!$A$1:$G$84</definedName>
  </definedNames>
  <calcPr fullCalcOnLoad="1"/>
</workbook>
</file>

<file path=xl/sharedStrings.xml><?xml version="1.0" encoding="utf-8"?>
<sst xmlns="http://schemas.openxmlformats.org/spreadsheetml/2006/main" count="878" uniqueCount="395">
  <si>
    <t>Dodatna ulaganja na građevinskim objektima</t>
  </si>
  <si>
    <t>Uređaji, strojevi i oprema za ostale namjene</t>
  </si>
  <si>
    <t>Podskupina</t>
  </si>
  <si>
    <t>Sku-pina</t>
  </si>
  <si>
    <t>Raz-red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</si>
  <si>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</si>
  <si>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</si>
  <si>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</si>
  <si>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</si>
  <si>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</si>
  <si>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</si>
  <si>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</si>
  <si>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</si>
  <si>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</si>
  <si>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</si>
  <si>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</si>
  <si>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</si>
  <si>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</si>
  <si>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</si>
  <si>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</si>
  <si>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</si>
  <si>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</si>
  <si>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</si>
  <si>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</si>
  <si>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</si>
  <si>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</si>
  <si>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</si>
  <si>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</si>
  <si>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</si>
  <si>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</si>
  <si>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</si>
  <si>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</si>
  <si>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Prijevozna sredstva</t>
  </si>
  <si>
    <t>Prijevozna sredstva u cestovnom prometu</t>
  </si>
  <si>
    <t>4231</t>
  </si>
  <si>
    <t>Rashodi za dodatna ulaganja na nefinancijskoj imovini</t>
  </si>
  <si>
    <t>PRIMICI OD FINANCIJSKE IMOVINE I ZADUŽIVANJA</t>
  </si>
  <si>
    <t>IZDACI ZA FINANCIJSKU IMOVINU I OTPLATE ZAJMOVA</t>
  </si>
  <si>
    <t>Izdaci za dane zajmove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</si>
  <si>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</si>
  <si>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</si>
  <si>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</si>
  <si>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</si>
  <si>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</si>
  <si>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</si>
  <si>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</si>
  <si>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</si>
  <si>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</si>
  <si>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</si>
  <si>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</si>
  <si>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</si>
  <si>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</si>
  <si>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</si>
  <si>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</si>
  <si>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</si>
  <si>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</si>
  <si>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</si>
  <si>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</si>
  <si>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Naknada za šljunak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</si>
  <si>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</si>
  <si>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</si>
  <si>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</si>
  <si>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</si>
  <si>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</si>
  <si>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</si>
  <si>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</si>
  <si>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</si>
  <si>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</si>
  <si>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</si>
  <si>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</si>
  <si>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</si>
  <si>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</si>
  <si>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</si>
  <si>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</si>
  <si>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</si>
  <si>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</si>
  <si>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</si>
  <si>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</si>
  <si>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</si>
  <si>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</si>
  <si>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</si>
  <si>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</si>
  <si>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</si>
  <si>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</si>
  <si>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</si>
  <si>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</si>
  <si>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</si>
  <si>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</si>
  <si>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</si>
  <si>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</si>
  <si>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</si>
  <si>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</si>
  <si>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</si>
  <si>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Pomoći dane u  inozemstvo i unutar opće države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</si>
  <si>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</si>
  <si>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</si>
  <si>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</si>
  <si>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</si>
  <si>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</si>
  <si>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</si>
  <si>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</si>
  <si>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Izdaci za otplatu glavnice primljenih zajmova</t>
  </si>
  <si>
    <t>NETO FINANCIRANJE</t>
  </si>
  <si>
    <t>Naziv rashoda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</si>
  <si>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</si>
  <si>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</si>
  <si>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</si>
  <si>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</si>
  <si>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</si>
  <si>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</si>
  <si>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</si>
  <si>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</si>
  <si>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</si>
  <si>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</si>
  <si>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K2001</t>
  </si>
  <si>
    <t>INFORMATIZACIJA</t>
  </si>
  <si>
    <t>K2002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</si>
  <si>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</si>
  <si>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</si>
  <si>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</si>
  <si>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</si>
  <si>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</si>
  <si>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</si>
  <si>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</si>
  <si>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A1004</t>
  </si>
  <si>
    <t>ZAJMOVI OD INOZEMNIH BANAKA I OSTALIH FINANCIJSKIH INSTITUCIJA IZVAN JAVNOG SEKTORA</t>
  </si>
  <si>
    <t>K2004</t>
  </si>
  <si>
    <t>A1005</t>
  </si>
  <si>
    <t>I. OPĆI DIO</t>
  </si>
  <si>
    <t>II. POSEBNI DIO</t>
  </si>
  <si>
    <t>HRVATSKE VODE</t>
  </si>
  <si>
    <t>TEKUĆE TEHNIČKO I GOSP. ODRŽAVANJE VODOTOKOVA I VODNIH GRAĐEVINA</t>
  </si>
  <si>
    <t>A1006</t>
  </si>
  <si>
    <t>A1007</t>
  </si>
  <si>
    <t>A1008</t>
  </si>
  <si>
    <t>A1009</t>
  </si>
  <si>
    <t>A1010</t>
  </si>
  <si>
    <t>IZDACI ZA OBRAČUN I NAPLATU NAKNADA</t>
  </si>
  <si>
    <t>A1011</t>
  </si>
  <si>
    <t>K2005</t>
  </si>
  <si>
    <t>K2006</t>
  </si>
  <si>
    <t>K2007</t>
  </si>
  <si>
    <t>EKO PROJEKT JADRAN - UČEŠĆE U POVLAČENJU ZAJMA</t>
  </si>
  <si>
    <t>K2010</t>
  </si>
  <si>
    <t>K2011</t>
  </si>
  <si>
    <t>ULAGANJA U MATERIJALNU I NEMATER. IMOVINU (IMOV. PRAVNI POSL. , OSNOVNA SREDSTVA I DR.)</t>
  </si>
  <si>
    <t>Sitni inventar i autogume</t>
  </si>
  <si>
    <t>Kapitalne pomoći trgovačkim društvima</t>
  </si>
  <si>
    <t>Premije osiguranja</t>
  </si>
  <si>
    <t>Ostali nespomenuti troškovi</t>
  </si>
  <si>
    <t>Kapitane pomoći trgovačkim društvima</t>
  </si>
  <si>
    <t>Naknada štete fizičkim i pravnim osobama</t>
  </si>
  <si>
    <t>Intelektualne usluge</t>
  </si>
  <si>
    <t>Bankarske naknade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</si>
  <si>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</si>
  <si>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</si>
  <si>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</si>
  <si>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</si>
  <si>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</si>
  <si>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PROGRAM INVESTICIJSKIH AKTIVNOSTI</t>
  </si>
  <si>
    <t>SERVISIRANJE UNUTARNJEG DUGA I DANI ZAJMOVI</t>
  </si>
  <si>
    <t>Dani zajmovi tuzemnim trgovačkim društvima izvan javnog sektora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</si>
  <si>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</si>
  <si>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</si>
  <si>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</si>
  <si>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</si>
  <si>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</si>
  <si>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A1003</t>
  </si>
  <si>
    <t>Pomoći iz proračuna</t>
  </si>
  <si>
    <t>Tekuće pomoći iz proračuna</t>
  </si>
  <si>
    <t>Kapitalne pomoći iz proračuna</t>
  </si>
  <si>
    <t xml:space="preserve">Naknada za uređenje voda </t>
  </si>
  <si>
    <t>Vodni doprinos</t>
  </si>
  <si>
    <t>Ulaganja u računalne programe</t>
  </si>
  <si>
    <t>Nematerijalna proizvedena imovina</t>
  </si>
  <si>
    <t>Poslovni objekti</t>
  </si>
  <si>
    <t>Državni proračun</t>
  </si>
  <si>
    <t>Lokalna uprava</t>
  </si>
  <si>
    <t>K2012</t>
  </si>
  <si>
    <t>PROJEKT UNUTARNJE VODE</t>
  </si>
  <si>
    <t>K2013</t>
  </si>
  <si>
    <t>IPA I OSTALI PROJEKTI</t>
  </si>
  <si>
    <t>Medicinska i laboratorijska oprema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</si>
  <si>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</si>
  <si>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</si>
  <si>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</si>
  <si>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</si>
  <si>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KAPITALNI RASHODI I TRANSFERI U PODRUČJU ZAŠTITE OD ŠTETNOG DJELOVANJA VODA I NAVODNJAVANJA</t>
  </si>
  <si>
    <t>PRIJEVOZNA SREDSTVA</t>
  </si>
  <si>
    <t>01</t>
  </si>
  <si>
    <t>REDOVNO ODRŽAVANJE I OBNAVLJANJE VODOTOKA, VODNIH GRAĐEVINA I VODNOG DOBRA</t>
  </si>
  <si>
    <t>OBRANA OD POPLAVA</t>
  </si>
  <si>
    <t>OBNAVLJANJE MELIORACIJSKIH GRAĐEVINA ZA ODVODNJU I NAVODNJAVANJE</t>
  </si>
  <si>
    <t>TEHNIČKI POSLOVI OD OPĆEG INTERESA ZA UPRAVLJANJE VODAMA</t>
  </si>
  <si>
    <t>HITNE INTERVENCIJE U PODRUČJU VODNOG GOSPODARSTVA</t>
  </si>
  <si>
    <t>Zemljiše</t>
  </si>
  <si>
    <t>Projekcija                           2012.</t>
  </si>
  <si>
    <t>Zdravstvene usluge</t>
  </si>
  <si>
    <t>Naknada štete pravnim i fizičkim osobama</t>
  </si>
  <si>
    <t>Kapitalne pomoći od međunarodnih organizacija</t>
  </si>
  <si>
    <t>Financijski  rashodi</t>
  </si>
  <si>
    <t>Rashodi za nabavu nefinancijske imovine</t>
  </si>
  <si>
    <t>Rashodi za nabavu proizvedene dugotrajne  imovine</t>
  </si>
  <si>
    <t xml:space="preserve">Prijevozna sredstva </t>
  </si>
  <si>
    <t>IZDACI ZA FINANCIJSKU IMOVINU I OTPLATU ZAJMOVA</t>
  </si>
  <si>
    <t>Kazne, penali i naknade šteta</t>
  </si>
  <si>
    <t>Materijani rashodi</t>
  </si>
  <si>
    <t>Mterijalni rashodi</t>
  </si>
  <si>
    <t>Pomoći dane u inozemstvo i unutar opće države</t>
  </si>
  <si>
    <t>Rashodi za ulaganja na građevinskim objektima</t>
  </si>
  <si>
    <t xml:space="preserve">Kapitalne pomoći </t>
  </si>
  <si>
    <t>Rashodi za nabavu neproizvedene dugotrajne imovine</t>
  </si>
  <si>
    <t>Prijevozna sredstva  u cestovnom prometu</t>
  </si>
  <si>
    <t>Prihodi od prodaje prijevoznih sredstava</t>
  </si>
  <si>
    <t>Geodetska uprava</t>
  </si>
  <si>
    <t>Primljeni zajmovi od drugih razina vlasti</t>
  </si>
  <si>
    <t>Otplata glavnice primljenih zajmova od drugih razina vlasti</t>
  </si>
  <si>
    <t>Projekcija                           2013.</t>
  </si>
  <si>
    <t>Sitni intentar i auto gume</t>
  </si>
  <si>
    <t>Ugovorne kazne i ostale naknade šteta</t>
  </si>
  <si>
    <t>Plaće za za prekovremeni rad</t>
  </si>
  <si>
    <t>A1013</t>
  </si>
  <si>
    <t>A1014</t>
  </si>
  <si>
    <t>A1016</t>
  </si>
  <si>
    <t>OBNAVLJANJE MELIORACIJSKIH GRAĐEVINA ZA ODVODNJU I NAVODNJAVANJE - KRAPINSKO-ZAGORSKA ŽUPANIJA</t>
  </si>
  <si>
    <t>A1017</t>
  </si>
  <si>
    <t>OBNAVLJANJE MELIORACIJSKIH GRAĐEVINA ZA ODVODNJU I NAVODNJAVANJE - SISAČKO-MOSLAVAČKA ŽUPANIJA</t>
  </si>
  <si>
    <t>A1018</t>
  </si>
  <si>
    <t>OBNAVLJANJE MELIORACIJSKIH GRAĐEVINA ZA ODVODNJU I NAVODNJAVANJE - KARLOVAČKA ŽUPANIJA</t>
  </si>
  <si>
    <t>A1019</t>
  </si>
  <si>
    <t>OBNAVLJANJE MELIORACIJSKIH GRAĐEVINA ZA ODVODNJU I NAVODNJAVANJE - VARAŽDINSKA ŽUPANIJA</t>
  </si>
  <si>
    <t>A1020</t>
  </si>
  <si>
    <t>OBNAVLJANJE MELIORACIJSKIH GRAĐEVINA ZA ODVODNJU I NAVODNJAVANJE - KOPRIVNIČKO-KRIŽEVAČKA ŽUPANIJA</t>
  </si>
  <si>
    <t>A1021</t>
  </si>
  <si>
    <t>OBNAVLJANJE MELIORACIJSKIH GRAĐEVINA ZA ODVODNJU I NAVODNJAVANJE - BJALOVARSKO-BILOGORSKA ŽUPANIJA</t>
  </si>
  <si>
    <t>A1022</t>
  </si>
  <si>
    <t>OBNAVLJANJE MELIORACIJSKIH GRAĐEVINA ZA ODVODNJU I NAVODNJAVANJE - PRIMORSKO-GORANSKA ŽUPANIJA</t>
  </si>
  <si>
    <t>A1023</t>
  </si>
  <si>
    <t>A1024</t>
  </si>
  <si>
    <t>OBNAVLJANJE MELIORACIJSKIH GRAĐEVINA ZA ODVODNJU I NAVODNJAVANJE - VIROVITIČKO-PODRAVSKA ŽUPANIJA</t>
  </si>
  <si>
    <t>A1025</t>
  </si>
  <si>
    <t>OBNAVLJANJE MELIORACIJSKIH GRAĐEVINA ZA ODVODNJU I NAVODNJAVANJE - POŽEŠKO-SLAVONSKA ŽUPANIJA</t>
  </si>
  <si>
    <t>A1026</t>
  </si>
  <si>
    <t>OBNAVLJANJE MELIORACIJSKIH GRAĐEVINA ZA ODVODNJU I NAVODNJAVANJE - BRODSKO-POSAVSKA ŽUPANIJA</t>
  </si>
  <si>
    <t>K2014</t>
  </si>
  <si>
    <t>K2015</t>
  </si>
  <si>
    <t>OBNAVLJANJE MELIORACIJSKIH GRAĐEVINA ZA ODVODNJU I NAVODNJAVANJE - ZADARSKA ŽUPANIJA</t>
  </si>
  <si>
    <t>OBNAVLJANJE MELIORACIJSKIH GRAĐEVINA ZA ODVODNJU I NAVODNJAVANJE - OSJEČKO BARANJSKA-ŽUPANIJA</t>
  </si>
  <si>
    <t>OBNAVLJANJE MELIORACIJSKIH GRAĐEVINA ZA ODVODNJU I NAVODNJAVANJE - ŠIBENSKO-KNINSKA ŽUPANIJA</t>
  </si>
  <si>
    <t>OBNAVLJANJE MELIORACIJSKIH GRAĐEVINA ZA ODVODNJU I NAVODNJAVANJE - VUKOVARSKO-SRIJEMSKA ŽUPANIJA</t>
  </si>
  <si>
    <t>OBNAVLJANJE MELIORACIJSKIH GRAĐEVINA ZA ODVODNJU I NAVODNJAVANJE - SPLITSKO-DALMATINSKA ŽUPANIJA</t>
  </si>
  <si>
    <t>OBNAVLJANJE MELIORACIJSKIH GRAĐEVINA ZA ODVODNJU I NAVODNJAVANJE - ISTARSKA ŽUPANIJA</t>
  </si>
  <si>
    <t>OBNAVLJANJE MELIORACIJSKIH GRAĐEVINA ZA ODVODNJU I NAVODNJAVANJE - DUBROVAČKO-NERETVANSKA ŽUPANIJA</t>
  </si>
  <si>
    <t>OBNAVLJANJE MELIORACIJSKIH GRAĐEVINA ZA ODVODNJU I NAVODNJAVANJE - MEĐIMURSKA ŽUPANIJA</t>
  </si>
  <si>
    <t>A1028</t>
  </si>
  <si>
    <t>A1029</t>
  </si>
  <si>
    <t>A1030</t>
  </si>
  <si>
    <t>A1031</t>
  </si>
  <si>
    <t>A1032</t>
  </si>
  <si>
    <t>A1033</t>
  </si>
  <si>
    <t>A1034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</si>
  <si>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</si>
  <si>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</si>
  <si>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</si>
  <si>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</si>
  <si>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</si>
  <si>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</si>
  <si>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</si>
  <si>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</si>
  <si>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</si>
  <si>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K2025</t>
  </si>
  <si>
    <t>K2028</t>
  </si>
  <si>
    <t>K2029</t>
  </si>
  <si>
    <t>K2030</t>
  </si>
  <si>
    <t>K2031</t>
  </si>
  <si>
    <t>K2032</t>
  </si>
  <si>
    <t>K2033</t>
  </si>
  <si>
    <t>K2034</t>
  </si>
  <si>
    <t>K2035</t>
  </si>
  <si>
    <t>K2036</t>
  </si>
  <si>
    <t>K2037</t>
  </si>
  <si>
    <t>K2038</t>
  </si>
  <si>
    <t>K2039</t>
  </si>
  <si>
    <t>K2040</t>
  </si>
  <si>
    <t>K2041</t>
  </si>
  <si>
    <t>K2042</t>
  </si>
  <si>
    <t>K2043</t>
  </si>
  <si>
    <t>K2044</t>
  </si>
  <si>
    <t>K2045</t>
  </si>
  <si>
    <t>K2046</t>
  </si>
  <si>
    <t>K2047</t>
  </si>
  <si>
    <t>K2048</t>
  </si>
  <si>
    <t>K2049</t>
  </si>
  <si>
    <t>NERETVA-TREBIŠNICA</t>
  </si>
  <si>
    <t>K2026</t>
  </si>
  <si>
    <t xml:space="preserve"> Građevinski objekti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</si>
  <si>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</si>
  <si>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</si>
  <si>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</si>
  <si>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</si>
  <si>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</si>
  <si>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</si>
  <si>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</si>
  <si>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</si>
  <si>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</si>
  <si>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zajmova i kredita od kreditnih  i ostalih financijskih institucija u javnom sektoru</t>
  </si>
  <si>
    <t>Otplata glavnice primljenih kredita od kreditnih  institucija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</si>
  <si>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</si>
  <si>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</si>
  <si>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</si>
  <si>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Kapitalne pomoći unutar općeg proračuna</t>
  </si>
  <si>
    <t>Tekuće pomoći unutar općeg proračuna</t>
  </si>
  <si>
    <t xml:space="preserve"> Pomoći unutar općeg proračuna</t>
  </si>
  <si>
    <t>Pomoći unutar općeg proračuna</t>
  </si>
  <si>
    <t>Prihodi od kamata na dane zajmove tuzemnim trgovačkim  društvima i obrtnicima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</si>
  <si>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</si>
  <si>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</si>
  <si>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državnog proračuna</t>
  </si>
  <si>
    <t>Izdaci za dane zajmove trgovačkim društvima i obrtnicima izvan javnog sektora</t>
  </si>
  <si>
    <t>Dani zajmovi tuzemnim trgovačkim društvima  izvan javnog sektora</t>
  </si>
  <si>
    <t>Otplata glavnice primljenih zajmova i kredita od kreditnih i ostalih financijskih  institucija u javnom sektoru</t>
  </si>
  <si>
    <t>Otplata glavnice primljenih kredita od kreditnih institucija u javnom sektoru</t>
  </si>
  <si>
    <t>Otplata glavnice primljenih kredita i zajmova  od kreditnih  i ostalih financijskih institucija izvan javnog sektora</t>
  </si>
  <si>
    <t xml:space="preserve">Otplata glavnice primljenih kredita  od inozemnih kreditnih institucija </t>
  </si>
  <si>
    <t>Otplata glavnice primljenih zajmova od državnog proračuna</t>
  </si>
  <si>
    <t>Otplata glavnice primljenih kredita  od tuzemnih kreditnih  institucija izvan javnog sektora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</si>
  <si>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</si>
  <si>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</si>
  <si>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</si>
  <si>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Tekuće pomoći unutar oćeg  proračuna </t>
  </si>
  <si>
    <t xml:space="preserve">Kapitalne pomoći kreditnim  i ostalim financijskim institucijama te trgovačkim društvima izvan javnog sektora. </t>
  </si>
  <si>
    <t xml:space="preserve">Doprinosi za obvezno osiguranje u slučaju nezaposlenosti </t>
  </si>
  <si>
    <t>OBNAVLJANJE MELIORACIJSKIH GRAĐEVINA ZA ODVODNJU I NAVODNJAVANJE - GRAD ZAGREB</t>
  </si>
  <si>
    <t>OBNAVLJANJE MELIORACIJSKIH GRAĐEVINA ZA ODVODNJU I NAVODNJAVANJE - ZAGREBAČKA ŽUPANIJA</t>
  </si>
  <si>
    <t>K2050</t>
  </si>
  <si>
    <t>K2051</t>
  </si>
  <si>
    <t>K2052</t>
  </si>
  <si>
    <t>REDOVNO ODRŽAVANJE I OBNAVLJANJE VODOTOKA, VODNIH GRAĐEVINA I VODNOG DOBRA ZA VODNO PODRUČJE RIJEKE DUNAV</t>
  </si>
  <si>
    <t>REDOVNO ODRŽAVANJE I OBNAVLJANJE VODOTOKA, VODNIH GRAĐEVINA I VODNOG DOBRA ZA JADRANSKO VODNO PODRUČJE</t>
  </si>
  <si>
    <t>VODOOPSKRBA BISTRA</t>
  </si>
  <si>
    <t>VODOOPSKRBA HRVATSKO ZAGORJE</t>
  </si>
  <si>
    <t>VODOOPSKRBA - REGIONALNI VODOVOD ISTIČNE SLAVONIJE</t>
  </si>
  <si>
    <t>VODOOPSKRBA - IZGRADNJA VODOOPSKRBNOG SUSTAVA KOPRIVNIČKO-KRIŽEVAČKE ŽUPANIJE</t>
  </si>
  <si>
    <t>VODOOPSKRBA - IZGRADNJA VODOOPSKRBNOG SUSTAVA BJELOVARSKO-BILOGORSKE ŽUPANIJE</t>
  </si>
  <si>
    <t>VODOOPSKRBA - REGIONALNI VODOOPSKRBNI SUSTAV VIROVITIČKO-PODRAVSKE ŽUPANIJE</t>
  </si>
  <si>
    <t>VODOOPSKRBA - REGIONALNI VODOOPSKRBNI SUSTAV OSJEČKO-BARANJSKE ŽUPANIJE</t>
  </si>
  <si>
    <t>VODOOPSKRBA - ZAGREBAČKA ŽUPANIJA</t>
  </si>
  <si>
    <t>VODOOPSKRBA - SISAČKO-MOSLAVAČKA ŽUPANIJA</t>
  </si>
  <si>
    <t>OBNOVA I IZGRADNJA ODVODNOG SUSTAVA -IZGRADNJA SUSTAVA ODVODNJE BISTRA</t>
  </si>
  <si>
    <t>OBNOVA I IZGRADNJA ODVODNOG SUSTAVA - PRIPREMA PROJEKTNE DOKUMENTACIJE ZA PREDPRISTUPNE FONDOVE EU</t>
  </si>
  <si>
    <t>OBNOVA I IZGRADNJA ODVODNOG SUSTAVA - IZGRADNJA SUSTAVA ODVODNJE ŽUPANJA</t>
  </si>
  <si>
    <t>OBNOVA I IZGRADNJA ODVODNOG SUSTAVA - IZGRADNJA SUSTAVA ODVODNJE OSJEČKO-BARANJSKE ŽUPANIJE</t>
  </si>
  <si>
    <t>OBNOVA I IZGRADNJA ODVODNOG SUSTAVA - IZGRADNJA SUSTAVA ODVODNJE MEĐIMURSKE ŽUPANIJE</t>
  </si>
  <si>
    <t>OBNOVA I IZGRADNJA ODVODNOG SUSTAVA - IZGRADNJA SUSTAVA ODVODNJE VARAŽDIN-NOVI MAROF</t>
  </si>
  <si>
    <t>OBNOVA I IZGRADNJA ODVODNOG SUSTAVA - IZGRADNJA SUSTAVA ODVODNJE VIROVITIČKO-PODRAVSKE ŽUPANIJE</t>
  </si>
  <si>
    <t>OBNOVA I IZGRADNJA ODVODNOG SUSTAVA - IZGRADNJA SUSTAVA ODVODNJE ZAGREBAČKE ŽUPANIJE</t>
  </si>
  <si>
    <t>OBNOVA I IZGRADNJA ODVODNOG SUSTAVA - IZGRADNJA SUSTAVA ODVODNJE SISAČKO-MOSLAVAČKE ŽUPANIJE</t>
  </si>
  <si>
    <t>OBNOVA I IZGRADNJA ODVODNOG SUSTAVA - IZGRADNJA SUSTAVA ODVODNJE BJELOVARSKO-BILOGORSKE ŽUPANIJE</t>
  </si>
  <si>
    <t>SUSTAV NAVODNJAVANJA</t>
  </si>
  <si>
    <t>SUSTAV NAVODNJAVANJA-PPN OPATOVAC</t>
  </si>
  <si>
    <t>SUSTAV NAVODNJAVANJA -NAVODNJAVANJA BIĐ-BOSUTSKOG POLJA</t>
  </si>
  <si>
    <t>SUSTAV NAVODNJAVANJA-PPN KAŠTELA-TROGIR SEGET</t>
  </si>
  <si>
    <t>SUSTAV NAVODNJAVANJA-NPPN DONJA NERETVA</t>
  </si>
  <si>
    <t>SUSTAV NAVODNJAVANJA-PILOT PROJEKT NAVODNJAVANJA MEĐIMURJA</t>
  </si>
  <si>
    <t>SUSTAV NAVODNJAVANJA-SUSTAV NAVODNJAVANJA BAŠTICA</t>
  </si>
  <si>
    <t>SUSTAV NAVODNJAVANJA-SUSTAV  NAVODNJVANJA PŠŠ VINKOVCI</t>
  </si>
  <si>
    <t>SUSTAV NAVODNJAVANJA-SUSTAV NAVODNJAVANJA KAPINCI-VAŠKA</t>
  </si>
  <si>
    <t>SUSTAV NAVODNJAVANJA-SUSTAV NAVODNJAVANJA KAPTOL</t>
  </si>
  <si>
    <t>SUSTAV NAVODNJAVANJA-T568108</t>
  </si>
  <si>
    <t>VODOOPKSRBA - PRIPREMA PROJEKTNE DOKUMENTACIJE ZA PREDPRISTUPNE FONDOVE EU</t>
  </si>
  <si>
    <t>IPA - SLAVONSKI BROD</t>
  </si>
  <si>
    <t>IPA -DRNIŠ</t>
  </si>
  <si>
    <t>IPA - KNIN</t>
  </si>
  <si>
    <t>IPA - SISAK</t>
  </si>
  <si>
    <t>IPA - PRIPREMA PROJEKTNE DOKUMENTACIJE ZA PREDPRISTUPNE FONDOVE EU</t>
  </si>
  <si>
    <t>KAPITALNI RASHODI I TRANSFERI U PODRUČJU ZAŠTITE OD ŠTETNOG DJELOVANJA VODA I NAVODNJAVANJA-VODNO PODRUČJE RIJEKE DUNAV</t>
  </si>
  <si>
    <t>KAPITALNI RASHODI I TRANSFERI U PODRUČJU ZAŠTITE OD ŠTETNOG DJELOVANJA VODA I NAVODNJAVANJA-JADRANSKO VODNO PODRUČJE</t>
  </si>
  <si>
    <t>A1015</t>
  </si>
  <si>
    <t xml:space="preserve">Rashodi za nabavu nefinancijske imovine </t>
  </si>
  <si>
    <t>VODOOPSKRBA - REGIONALNI VODOOPSKRBNI SUSUTAV NERETVA-PELJEŠAC-LASTOVO-MLJET</t>
  </si>
  <si>
    <t>OBNOVA I IZGRADNJA ODVODNOG SUSTAVA - ISPA KARLOVAC</t>
  </si>
  <si>
    <t>A1027</t>
  </si>
  <si>
    <t>K2027</t>
  </si>
  <si>
    <t>VODOOPSKRBA - REGIONALNI VODOOPSKRBNI SUSTAV DALMACIJE</t>
  </si>
  <si>
    <t>K2053</t>
  </si>
  <si>
    <t>K2054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</si>
  <si>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</si>
  <si>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</si>
  <si>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</si>
  <si>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</si>
  <si>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</si>
  <si>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>Agencija za plovne puteve (DP)</t>
  </si>
  <si>
    <t xml:space="preserve"> FINANCIJSKI PLAN HRVATSKIH VODA                                                                                                                                   ZA 2011. I PROJEKCIJE  ZA  2012. I 2013. GODINU                                                                                                                                                                                      </t>
  </si>
  <si>
    <t>Plan                         za 2011.</t>
  </si>
  <si>
    <t>Plan                                za 2011.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</si>
</sst>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4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MS Sans Serif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MS Sans Serif"/>
      <family val="0"/>
    </font>
    <font>
      <sz val="9.85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7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7" fillId="0" borderId="0" xfId="0" applyFont="1" applyBorder="1" applyAlignment="1" quotePrefix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3" fontId="15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horizontal="left" vertical="center"/>
    </xf>
    <xf numFmtId="0" fontId="15" fillId="0" borderId="0" xfId="0" applyFont="1" applyAlignment="1" quotePrefix="1">
      <alignment horizontal="left" vertical="center"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 quotePrefix="1">
      <alignment horizontal="left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 quotePrefix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 quotePrefix="1">
      <alignment horizontal="left"/>
    </xf>
    <xf numFmtId="0" fontId="15" fillId="0" borderId="0" xfId="0" applyFont="1" applyAlignment="1" quotePrefix="1">
      <alignment horizontal="left"/>
    </xf>
    <xf numFmtId="0" fontId="15" fillId="0" borderId="11" xfId="0" applyFont="1" applyBorder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5" fillId="0" borderId="0" xfId="0" applyFont="1" applyAlignment="1">
      <alignment horizontal="left"/>
    </xf>
    <xf numFmtId="0" fontId="11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19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19" fillId="0" borderId="12" xfId="0" applyNumberFormat="1" applyFont="1" applyFill="1" applyBorder="1" applyAlignment="1" applyProtection="1">
      <alignment wrapText="1"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172" fontId="3" fillId="0" borderId="10" xfId="0" applyNumberFormat="1" applyFont="1" applyBorder="1" applyAlignment="1">
      <alignment horizontal="left" vertical="center"/>
    </xf>
    <xf numFmtId="4" fontId="4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3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quotePrefix="1">
      <alignment horizontal="left"/>
    </xf>
    <xf numFmtId="3" fontId="36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37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Alignment="1">
      <alignment horizontal="right" vertical="center"/>
    </xf>
    <xf numFmtId="3" fontId="40" fillId="0" borderId="0" xfId="0" applyNumberFormat="1" applyFont="1" applyAlignment="1">
      <alignment horizontal="right" vertical="center"/>
    </xf>
    <xf numFmtId="3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center" wrapText="1"/>
    </xf>
    <xf numFmtId="0" fontId="7" fillId="0" borderId="1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3" fontId="36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36" fillId="0" borderId="0" xfId="0" applyNumberFormat="1" applyFont="1" applyFill="1" applyBorder="1" applyAlignment="1" applyProtection="1">
      <alignment horizontal="right"/>
      <protection/>
    </xf>
    <xf numFmtId="3" fontId="37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 quotePrefix="1">
      <alignment horizontal="left"/>
      <protection/>
    </xf>
    <xf numFmtId="0" fontId="3" fillId="0" borderId="0" xfId="0" applyFont="1" applyBorder="1" applyAlignment="1" quotePrefix="1">
      <alignment horizontal="left" wrapText="1"/>
    </xf>
    <xf numFmtId="0" fontId="4" fillId="0" borderId="0" xfId="0" applyFont="1" applyBorder="1" applyAlignment="1" quotePrefix="1">
      <alignment horizontal="left" wrapText="1"/>
    </xf>
    <xf numFmtId="0" fontId="18" fillId="0" borderId="0" xfId="0" applyNumberFormat="1" applyFont="1" applyFill="1" applyBorder="1" applyAlignment="1" applyProtection="1">
      <alignment horizontal="left"/>
      <protection/>
    </xf>
    <xf numFmtId="3" fontId="36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Border="1" applyAlignment="1">
      <alignment horizontal="center" vertical="center" wrapText="1"/>
    </xf>
    <xf numFmtId="3" fontId="39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 quotePrefix="1">
      <alignment horizontal="left" vertical="justify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3" fontId="37" fillId="0" borderId="0" xfId="0" applyNumberFormat="1" applyFont="1" applyFill="1" applyBorder="1" applyAlignment="1" applyProtection="1">
      <alignment horizontal="right"/>
      <protection/>
    </xf>
    <xf numFmtId="3" fontId="36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7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 vertical="center" indent="15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NumberFormat="1" applyFont="1" applyFill="1" applyBorder="1" applyAlignment="1" applyProtection="1" quotePrefix="1">
      <alignment horizontal="left" vertical="justify"/>
      <protection/>
    </xf>
    <xf numFmtId="0" fontId="4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 quotePrefix="1">
      <alignment horizontal="left" vertical="justify"/>
    </xf>
    <xf numFmtId="0" fontId="4" fillId="0" borderId="0" xfId="0" applyFont="1" applyBorder="1" applyAlignment="1" quotePrefix="1">
      <alignment horizontal="left" vertical="justify"/>
    </xf>
    <xf numFmtId="0" fontId="4" fillId="0" borderId="0" xfId="0" applyNumberFormat="1" applyFont="1" applyFill="1" applyBorder="1" applyAlignment="1" applyProtection="1" quotePrefix="1">
      <alignment horizontal="left" vertical="justify"/>
      <protection/>
    </xf>
    <xf numFmtId="0" fontId="3" fillId="0" borderId="0" xfId="0" applyNumberFormat="1" applyFont="1" applyFill="1" applyBorder="1" applyAlignment="1" applyProtection="1">
      <alignment horizontal="left" vertical="justify" wrapText="1"/>
      <protection/>
    </xf>
    <xf numFmtId="0" fontId="6" fillId="0" borderId="0" xfId="0" applyFont="1" applyAlignment="1">
      <alignment horizontal="left" vertical="justify"/>
    </xf>
    <xf numFmtId="0" fontId="4" fillId="0" borderId="0" xfId="0" applyNumberFormat="1" applyFont="1" applyBorder="1" applyAlignment="1">
      <alignment horizontal="left" vertical="justify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5" fillId="0" borderId="11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43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 vertical="center"/>
    </xf>
    <xf numFmtId="3" fontId="36" fillId="0" borderId="0" xfId="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3" fontId="44" fillId="0" borderId="0" xfId="0" applyNumberFormat="1" applyFont="1" applyFill="1" applyBorder="1" applyAlignment="1" applyProtection="1">
      <alignment horizontal="right" wrapText="1"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3" fontId="44" fillId="0" borderId="0" xfId="0" applyNumberFormat="1" applyFont="1" applyBorder="1" applyAlignment="1">
      <alignment horizontal="right"/>
    </xf>
    <xf numFmtId="3" fontId="45" fillId="0" borderId="0" xfId="0" applyNumberFormat="1" applyFont="1" applyFill="1" applyBorder="1" applyAlignment="1" applyProtection="1">
      <alignment horizontal="right"/>
      <protection/>
    </xf>
    <xf numFmtId="3" fontId="44" fillId="0" borderId="0" xfId="0" applyNumberFormat="1" applyFont="1" applyFill="1" applyBorder="1" applyAlignment="1" applyProtection="1">
      <alignment horizontal="right"/>
      <protection/>
    </xf>
    <xf numFmtId="3" fontId="44" fillId="0" borderId="0" xfId="0" applyNumberFormat="1" applyFont="1" applyAlignment="1">
      <alignment horizontal="right"/>
    </xf>
    <xf numFmtId="0" fontId="1" fillId="0" borderId="0" xfId="0" applyFont="1" applyBorder="1" applyAlignment="1" quotePrefix="1">
      <alignment horizontal="left" vertical="center" wrapText="1"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14" xfId="0" applyNumberFormat="1" applyFont="1" applyFill="1" applyBorder="1" applyAlignment="1" applyProtection="1" quotePrefix="1">
      <alignment horizontal="left" wrapText="1"/>
      <protection/>
    </xf>
    <xf numFmtId="0" fontId="42" fillId="0" borderId="1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1" fillId="0" borderId="14" xfId="0" applyNumberFormat="1" applyFont="1" applyFill="1" applyBorder="1" applyAlignment="1" applyProtection="1">
      <alignment horizontal="left" wrapText="1"/>
      <protection/>
    </xf>
    <xf numFmtId="0" fontId="38" fillId="0" borderId="10" xfId="0" applyNumberFormat="1" applyFont="1" applyFill="1" applyBorder="1" applyAlignment="1" applyProtection="1">
      <alignment/>
      <protection/>
    </xf>
    <xf numFmtId="0" fontId="41" fillId="0" borderId="14" xfId="0" applyFont="1" applyBorder="1" applyAlignment="1" quotePrefix="1">
      <alignment horizontal="left"/>
    </xf>
    <xf numFmtId="0" fontId="38" fillId="0" borderId="1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 quotePrefix="1">
      <alignment horizontal="left" wrapText="1"/>
      <protection/>
    </xf>
    <xf numFmtId="0" fontId="10" fillId="0" borderId="12" xfId="0" applyNumberFormat="1" applyFont="1" applyFill="1" applyBorder="1" applyAlignment="1" applyProtection="1">
      <alignment wrapText="1"/>
      <protection/>
    </xf>
    <xf numFmtId="172" fontId="9" fillId="0" borderId="0" xfId="0" applyNumberFormat="1" applyFont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zoomScalePageLayoutView="0" workbookViewId="0" topLeftCell="A1">
      <selection activeCell="F15" sqref="F15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19" customWidth="1"/>
    <col min="5" max="5" width="43.7109375" style="0" customWidth="1"/>
    <col min="6" max="6" width="16.00390625" style="0" customWidth="1"/>
    <col min="7" max="8" width="14.28125" style="0" customWidth="1"/>
  </cols>
  <sheetData>
    <row r="1" spans="1:8" ht="24.75" customHeight="1">
      <c r="A1" s="230" t="s">
        <v>392</v>
      </c>
      <c r="B1" s="231"/>
      <c r="C1" s="231"/>
      <c r="D1" s="231"/>
      <c r="E1" s="231"/>
      <c r="F1" s="232"/>
      <c r="G1" s="233"/>
      <c r="H1" s="233"/>
    </row>
    <row r="2" spans="1:8" ht="26.25" customHeight="1">
      <c r="A2" s="231"/>
      <c r="B2" s="231"/>
      <c r="C2" s="231"/>
      <c r="D2" s="231"/>
      <c r="E2" s="231"/>
      <c r="F2" s="232"/>
      <c r="G2" s="233"/>
      <c r="H2" s="233"/>
    </row>
    <row r="3" spans="1:8" s="28" customFormat="1" ht="24" customHeight="1">
      <c r="A3" s="217" t="s">
        <v>128</v>
      </c>
      <c r="B3" s="218"/>
      <c r="C3" s="218"/>
      <c r="D3" s="218"/>
      <c r="E3" s="218"/>
      <c r="F3" s="219"/>
      <c r="G3" s="220"/>
      <c r="H3" s="220"/>
    </row>
    <row r="4" spans="1:8" s="3" customFormat="1" ht="24" customHeight="1">
      <c r="A4" s="217" t="s">
        <v>6</v>
      </c>
      <c r="B4" s="218"/>
      <c r="C4" s="218"/>
      <c r="D4" s="218"/>
      <c r="E4" s="218"/>
      <c r="F4" s="219"/>
      <c r="G4" s="220"/>
      <c r="H4" s="220"/>
    </row>
    <row r="5" spans="1:8" s="3" customFormat="1" ht="9" customHeight="1">
      <c r="A5" s="81"/>
      <c r="B5" s="79"/>
      <c r="C5" s="79"/>
      <c r="D5" s="79"/>
      <c r="E5" s="79"/>
      <c r="F5" s="80"/>
      <c r="G5" s="80"/>
      <c r="H5" s="80"/>
    </row>
    <row r="6" spans="1:8" s="3" customFormat="1" ht="27.75" customHeight="1">
      <c r="A6" s="131"/>
      <c r="B6" s="132"/>
      <c r="C6" s="132"/>
      <c r="D6" s="133"/>
      <c r="E6" s="134"/>
      <c r="F6" s="101" t="s">
        <v>393</v>
      </c>
      <c r="G6" s="101" t="s">
        <v>196</v>
      </c>
      <c r="H6" s="101" t="s">
        <v>217</v>
      </c>
    </row>
    <row r="7" spans="1:8" s="3" customFormat="1" ht="22.5" customHeight="1">
      <c r="A7" s="221" t="s">
        <v>42</v>
      </c>
      <c r="B7" s="216"/>
      <c r="C7" s="216"/>
      <c r="D7" s="216"/>
      <c r="E7" s="222"/>
      <c r="F7" s="108">
        <f>prihodi!E4</f>
        <v>2129736546</v>
      </c>
      <c r="G7" s="108">
        <f>prihodi!F4</f>
        <v>2045383053</v>
      </c>
      <c r="H7" s="108">
        <f>prihodi!G4</f>
        <v>1956727735</v>
      </c>
    </row>
    <row r="8" spans="1:8" s="3" customFormat="1" ht="22.5" customHeight="1">
      <c r="A8" s="223" t="s">
        <v>39</v>
      </c>
      <c r="B8" s="222"/>
      <c r="C8" s="222"/>
      <c r="D8" s="222"/>
      <c r="E8" s="222"/>
      <c r="F8" s="108">
        <f>prihodi!E38</f>
        <v>100000</v>
      </c>
      <c r="G8" s="108">
        <f>prihodi!F38</f>
        <v>100000</v>
      </c>
      <c r="H8" s="108">
        <f>prihodi!G38</f>
        <v>100000</v>
      </c>
    </row>
    <row r="9" spans="1:8" s="3" customFormat="1" ht="22.5" customHeight="1">
      <c r="A9" s="215" t="s">
        <v>165</v>
      </c>
      <c r="B9" s="216"/>
      <c r="C9" s="216"/>
      <c r="D9" s="216"/>
      <c r="E9" s="224"/>
      <c r="F9" s="110">
        <f>'rashodi-opći dio'!E3</f>
        <v>1747090444</v>
      </c>
      <c r="G9" s="110">
        <f>'rashodi-opći dio'!F3</f>
        <v>1560983609</v>
      </c>
      <c r="H9" s="110">
        <f>'rashodi-opći dio'!G3</f>
        <v>1484753891</v>
      </c>
    </row>
    <row r="10" spans="1:8" s="3" customFormat="1" ht="22.5" customHeight="1">
      <c r="A10" s="223" t="s">
        <v>40</v>
      </c>
      <c r="B10" s="222"/>
      <c r="C10" s="222"/>
      <c r="D10" s="222"/>
      <c r="E10" s="222"/>
      <c r="F10" s="110">
        <f>'rashodi-opći dio'!E65</f>
        <v>1264746102</v>
      </c>
      <c r="G10" s="110">
        <f>'rashodi-opći dio'!F65</f>
        <v>475799444</v>
      </c>
      <c r="H10" s="110">
        <f>'rashodi-opći dio'!G65</f>
        <v>493973844</v>
      </c>
    </row>
    <row r="11" spans="1:8" s="3" customFormat="1" ht="22.5" customHeight="1">
      <c r="A11" s="215" t="s">
        <v>41</v>
      </c>
      <c r="B11" s="216"/>
      <c r="C11" s="216"/>
      <c r="D11" s="216"/>
      <c r="E11" s="216"/>
      <c r="F11" s="110">
        <f>F7+F8-F9-F10</f>
        <v>-882000000</v>
      </c>
      <c r="G11" s="110">
        <f>G7+G8-G9-G10</f>
        <v>8700000</v>
      </c>
      <c r="H11" s="110">
        <f>H7+H8-H9-H10</f>
        <v>-21900000</v>
      </c>
    </row>
    <row r="12" spans="1:8" s="3" customFormat="1" ht="9" customHeight="1">
      <c r="A12" s="118"/>
      <c r="B12" s="119"/>
      <c r="C12" s="119"/>
      <c r="D12" s="119"/>
      <c r="E12"/>
      <c r="F12" s="120"/>
      <c r="G12" s="120"/>
      <c r="H12" s="120"/>
    </row>
    <row r="13" spans="1:8" s="25" customFormat="1" ht="26.25" customHeight="1">
      <c r="A13" s="214" t="s">
        <v>50</v>
      </c>
      <c r="B13" s="219"/>
      <c r="C13" s="219"/>
      <c r="D13" s="219"/>
      <c r="E13" s="219"/>
      <c r="F13" s="219"/>
      <c r="G13" s="220"/>
      <c r="H13" s="220"/>
    </row>
    <row r="14" spans="1:8" s="25" customFormat="1" ht="9" customHeight="1">
      <c r="A14" s="86"/>
      <c r="B14" s="87"/>
      <c r="C14" s="87"/>
      <c r="D14" s="87"/>
      <c r="E14" s="87"/>
      <c r="F14" s="85"/>
      <c r="G14" s="85"/>
      <c r="H14" s="85"/>
    </row>
    <row r="15" spans="1:8" s="25" customFormat="1" ht="27.75" customHeight="1">
      <c r="A15" s="131"/>
      <c r="B15" s="132"/>
      <c r="C15" s="132"/>
      <c r="D15" s="133"/>
      <c r="E15" s="134"/>
      <c r="F15" s="101" t="s">
        <v>393</v>
      </c>
      <c r="G15" s="101" t="s">
        <v>196</v>
      </c>
      <c r="H15" s="101" t="s">
        <v>217</v>
      </c>
    </row>
    <row r="16" spans="1:8" s="25" customFormat="1" ht="22.5" customHeight="1">
      <c r="A16" s="221" t="s">
        <v>36</v>
      </c>
      <c r="B16" s="216"/>
      <c r="C16" s="216"/>
      <c r="D16" s="216"/>
      <c r="E16" s="216"/>
      <c r="F16" s="108">
        <f>'račun financiranja'!E4</f>
        <v>998000000</v>
      </c>
      <c r="G16" s="108">
        <f>'račun financiranja'!F4</f>
        <v>232300000</v>
      </c>
      <c r="H16" s="108">
        <f>'račun financiranja'!G4</f>
        <v>251900000</v>
      </c>
    </row>
    <row r="17" spans="1:8" s="25" customFormat="1" ht="22.5" customHeight="1">
      <c r="A17" s="221" t="s">
        <v>37</v>
      </c>
      <c r="B17" s="216"/>
      <c r="C17" s="216"/>
      <c r="D17" s="216"/>
      <c r="E17" s="216"/>
      <c r="F17" s="108">
        <f>'račun financiranja'!E10</f>
        <v>116000000</v>
      </c>
      <c r="G17" s="108">
        <f>'račun financiranja'!F10</f>
        <v>241000000</v>
      </c>
      <c r="H17" s="108">
        <f>'račun financiranja'!G10</f>
        <v>230000000</v>
      </c>
    </row>
    <row r="18" spans="1:8" s="25" customFormat="1" ht="22.5" customHeight="1">
      <c r="A18" s="215" t="s">
        <v>102</v>
      </c>
      <c r="B18" s="216"/>
      <c r="C18" s="216"/>
      <c r="D18" s="216"/>
      <c r="E18" s="216"/>
      <c r="F18" s="108">
        <f>F16-F17</f>
        <v>882000000</v>
      </c>
      <c r="G18" s="108">
        <f>G16-G17</f>
        <v>-8700000</v>
      </c>
      <c r="H18" s="108">
        <f>H16-H17</f>
        <v>21900000</v>
      </c>
    </row>
    <row r="19" spans="1:8" s="25" customFormat="1" ht="15" customHeight="1">
      <c r="A19" s="109"/>
      <c r="B19" s="83"/>
      <c r="C19" s="82"/>
      <c r="D19" s="84"/>
      <c r="E19" s="83"/>
      <c r="F19" s="88"/>
      <c r="G19" s="88"/>
      <c r="H19" s="88"/>
    </row>
    <row r="20" spans="1:8" s="25" customFormat="1" ht="22.5" customHeight="1">
      <c r="A20" s="215" t="s">
        <v>107</v>
      </c>
      <c r="B20" s="216"/>
      <c r="C20" s="216"/>
      <c r="D20" s="216"/>
      <c r="E20" s="216"/>
      <c r="F20" s="108">
        <f>SUM(F11,F18)</f>
        <v>0</v>
      </c>
      <c r="G20" s="108">
        <f>SUM(G11,G18)</f>
        <v>0</v>
      </c>
      <c r="H20" s="108">
        <f>SUM(H11,H18)</f>
        <v>0</v>
      </c>
    </row>
    <row r="21" spans="1:5" s="25" customFormat="1" ht="18" customHeight="1">
      <c r="A21" s="26"/>
      <c r="B21" s="27"/>
      <c r="C21" s="27"/>
      <c r="D21" s="27"/>
      <c r="E21" s="27"/>
    </row>
    <row r="22" s="3" customFormat="1" ht="12.75">
      <c r="D22" s="18"/>
    </row>
    <row r="23" s="3" customFormat="1" ht="12.75">
      <c r="D23" s="18"/>
    </row>
    <row r="24" s="3" customFormat="1" ht="12.75">
      <c r="D24" s="18"/>
    </row>
    <row r="25" s="3" customFormat="1" ht="12.75">
      <c r="D25" s="18"/>
    </row>
    <row r="26" s="3" customFormat="1" ht="12.75">
      <c r="D26" s="18"/>
    </row>
    <row r="27" s="3" customFormat="1" ht="12.75">
      <c r="D27" s="18"/>
    </row>
    <row r="28" s="3" customFormat="1" ht="12.75">
      <c r="D28" s="18"/>
    </row>
    <row r="29" s="3" customFormat="1" ht="12.75">
      <c r="D29" s="18"/>
    </row>
    <row r="30" s="3" customFormat="1" ht="12.75">
      <c r="D30" s="18"/>
    </row>
    <row r="31" s="3" customFormat="1" ht="12.75">
      <c r="D31" s="18"/>
    </row>
    <row r="32" s="3" customFormat="1" ht="12.75">
      <c r="D32" s="18"/>
    </row>
    <row r="33" s="3" customFormat="1" ht="12.75">
      <c r="D33" s="18"/>
    </row>
    <row r="34" s="3" customFormat="1" ht="12.75">
      <c r="D34" s="18"/>
    </row>
    <row r="35" s="3" customFormat="1" ht="12.75">
      <c r="D35" s="18"/>
    </row>
    <row r="36" s="3" customFormat="1" ht="12.75">
      <c r="D36" s="18"/>
    </row>
    <row r="37" s="3" customFormat="1" ht="12.75">
      <c r="D37" s="18"/>
    </row>
    <row r="38" s="3" customFormat="1" ht="12.75">
      <c r="D38" s="18"/>
    </row>
    <row r="39" s="3" customFormat="1" ht="12.75">
      <c r="D39" s="18"/>
    </row>
    <row r="40" s="3" customFormat="1" ht="12.75">
      <c r="D40" s="18"/>
    </row>
    <row r="41" s="3" customFormat="1" ht="12.75">
      <c r="D41" s="18"/>
    </row>
    <row r="42" s="3" customFormat="1" ht="12.75">
      <c r="D42" s="18"/>
    </row>
    <row r="43" s="3" customFormat="1" ht="12.75">
      <c r="D43" s="18"/>
    </row>
    <row r="44" s="3" customFormat="1" ht="12.75">
      <c r="D44" s="18"/>
    </row>
    <row r="45" s="3" customFormat="1" ht="12.75">
      <c r="D45" s="18"/>
    </row>
    <row r="46" s="3" customFormat="1" ht="12.75">
      <c r="D46" s="18"/>
    </row>
    <row r="47" s="3" customFormat="1" ht="12.75">
      <c r="D47" s="18"/>
    </row>
    <row r="48" s="3" customFormat="1" ht="12.75">
      <c r="D48" s="18"/>
    </row>
    <row r="49" s="3" customFormat="1" ht="12.75">
      <c r="D49" s="18"/>
    </row>
    <row r="50" s="3" customFormat="1" ht="12.75">
      <c r="D50" s="18"/>
    </row>
    <row r="51" s="3" customFormat="1" ht="12.75">
      <c r="D51" s="18"/>
    </row>
    <row r="52" s="3" customFormat="1" ht="12.75">
      <c r="D52" s="18"/>
    </row>
    <row r="53" s="3" customFormat="1" ht="12.75">
      <c r="D53" s="18"/>
    </row>
    <row r="54" s="3" customFormat="1" ht="12.75">
      <c r="D54" s="18"/>
    </row>
    <row r="55" s="3" customFormat="1" ht="12.75">
      <c r="D55" s="18"/>
    </row>
    <row r="56" s="3" customFormat="1" ht="12.75">
      <c r="D56" s="18"/>
    </row>
    <row r="57" s="3" customFormat="1" ht="12.75">
      <c r="D57" s="18"/>
    </row>
    <row r="58" s="3" customFormat="1" ht="12.75">
      <c r="D58" s="18"/>
    </row>
    <row r="59" s="3" customFormat="1" ht="12.75">
      <c r="D59" s="18"/>
    </row>
    <row r="60" s="3" customFormat="1" ht="12.75">
      <c r="D60" s="18"/>
    </row>
    <row r="61" s="3" customFormat="1" ht="12.75">
      <c r="D61" s="18"/>
    </row>
    <row r="62" s="3" customFormat="1" ht="12.75">
      <c r="D62" s="18"/>
    </row>
    <row r="63" s="3" customFormat="1" ht="12.75">
      <c r="D63" s="18"/>
    </row>
    <row r="64" s="3" customFormat="1" ht="12.75">
      <c r="D64" s="18"/>
    </row>
    <row r="65" s="3" customFormat="1" ht="12.75">
      <c r="D65" s="18"/>
    </row>
    <row r="66" s="3" customFormat="1" ht="12.75">
      <c r="D66" s="18"/>
    </row>
    <row r="67" s="3" customFormat="1" ht="12.75">
      <c r="D67" s="18"/>
    </row>
    <row r="68" s="3" customFormat="1" ht="12.75">
      <c r="D68" s="18"/>
    </row>
    <row r="69" s="3" customFormat="1" ht="12.75">
      <c r="D69" s="18"/>
    </row>
    <row r="70" s="3" customFormat="1" ht="12.75">
      <c r="D70" s="18"/>
    </row>
    <row r="71" s="3" customFormat="1" ht="12.75">
      <c r="D71" s="18"/>
    </row>
    <row r="72" s="3" customFormat="1" ht="12.75">
      <c r="D72" s="18"/>
    </row>
    <row r="73" s="3" customFormat="1" ht="12.75">
      <c r="D73" s="18"/>
    </row>
    <row r="74" s="3" customFormat="1" ht="12.75">
      <c r="D74" s="18"/>
    </row>
    <row r="75" s="3" customFormat="1" ht="12.75">
      <c r="D75" s="18"/>
    </row>
    <row r="76" s="3" customFormat="1" ht="12.75">
      <c r="D76" s="18"/>
    </row>
    <row r="77" s="3" customFormat="1" ht="12.75">
      <c r="D77" s="18"/>
    </row>
    <row r="78" s="3" customFormat="1" ht="12.75">
      <c r="D78" s="18"/>
    </row>
    <row r="79" s="3" customFormat="1" ht="12.75">
      <c r="D79" s="18"/>
    </row>
    <row r="80" s="3" customFormat="1" ht="12.75">
      <c r="D80" s="18"/>
    </row>
    <row r="81" s="3" customFormat="1" ht="12.75">
      <c r="D81" s="18"/>
    </row>
    <row r="82" s="3" customFormat="1" ht="12.75">
      <c r="D82" s="18"/>
    </row>
    <row r="83" s="3" customFormat="1" ht="12.75">
      <c r="D83" s="18"/>
    </row>
    <row r="84" s="3" customFormat="1" ht="12.75">
      <c r="D84" s="18"/>
    </row>
    <row r="85" s="3" customFormat="1" ht="12.75">
      <c r="D85" s="18"/>
    </row>
    <row r="86" s="3" customFormat="1" ht="12.75">
      <c r="D86" s="18"/>
    </row>
    <row r="87" s="3" customFormat="1" ht="12.75">
      <c r="D87" s="18"/>
    </row>
    <row r="88" s="3" customFormat="1" ht="12.75">
      <c r="D88" s="18"/>
    </row>
    <row r="89" s="3" customFormat="1" ht="12.75">
      <c r="D89" s="18"/>
    </row>
    <row r="90" s="3" customFormat="1" ht="12.75">
      <c r="D90" s="18"/>
    </row>
    <row r="91" s="3" customFormat="1" ht="12.75">
      <c r="D91" s="18"/>
    </row>
    <row r="92" s="3" customFormat="1" ht="12.75">
      <c r="D92" s="18"/>
    </row>
    <row r="93" s="3" customFormat="1" ht="12.75">
      <c r="D93" s="18"/>
    </row>
    <row r="94" s="3" customFormat="1" ht="12.75">
      <c r="D94" s="18"/>
    </row>
    <row r="95" s="3" customFormat="1" ht="12.75">
      <c r="D95" s="18"/>
    </row>
    <row r="96" s="3" customFormat="1" ht="12.75">
      <c r="D96" s="18"/>
    </row>
    <row r="97" s="3" customFormat="1" ht="12.75">
      <c r="D97" s="18"/>
    </row>
    <row r="98" s="3" customFormat="1" ht="12.75">
      <c r="D98" s="18"/>
    </row>
    <row r="99" s="3" customFormat="1" ht="12.75">
      <c r="D99" s="18"/>
    </row>
    <row r="100" s="3" customFormat="1" ht="12.75">
      <c r="D100" s="18"/>
    </row>
    <row r="101" s="3" customFormat="1" ht="12.75">
      <c r="D101" s="18"/>
    </row>
    <row r="102" s="3" customFormat="1" ht="12.75">
      <c r="D102" s="18"/>
    </row>
    <row r="103" s="3" customFormat="1" ht="12.75">
      <c r="D103" s="18"/>
    </row>
    <row r="104" s="3" customFormat="1" ht="12.75">
      <c r="D104" s="18"/>
    </row>
    <row r="105" s="3" customFormat="1" ht="12.75">
      <c r="D105" s="18"/>
    </row>
    <row r="106" s="3" customFormat="1" ht="12.75">
      <c r="D106" s="18"/>
    </row>
    <row r="107" s="3" customFormat="1" ht="12.75">
      <c r="D107" s="18"/>
    </row>
    <row r="108" s="3" customFormat="1" ht="12.75">
      <c r="D108" s="18"/>
    </row>
    <row r="109" s="3" customFormat="1" ht="12.75">
      <c r="D109" s="18"/>
    </row>
    <row r="110" s="3" customFormat="1" ht="12.75">
      <c r="D110" s="18"/>
    </row>
    <row r="111" s="3" customFormat="1" ht="12.75">
      <c r="D111" s="18"/>
    </row>
    <row r="112" s="3" customFormat="1" ht="12.75">
      <c r="D112" s="18"/>
    </row>
    <row r="113" s="3" customFormat="1" ht="12.75">
      <c r="D113" s="18"/>
    </row>
    <row r="114" s="3" customFormat="1" ht="12.75">
      <c r="D114" s="18"/>
    </row>
    <row r="115" s="3" customFormat="1" ht="12.75">
      <c r="D115" s="18"/>
    </row>
    <row r="116" s="3" customFormat="1" ht="12.75">
      <c r="D116" s="18"/>
    </row>
    <row r="117" s="3" customFormat="1" ht="12.75">
      <c r="D117" s="18"/>
    </row>
    <row r="118" s="3" customFormat="1" ht="12.75">
      <c r="D118" s="18"/>
    </row>
    <row r="119" s="3" customFormat="1" ht="12.75">
      <c r="D119" s="18"/>
    </row>
    <row r="120" s="3" customFormat="1" ht="12.75">
      <c r="D120" s="18"/>
    </row>
    <row r="121" s="3" customFormat="1" ht="12.75">
      <c r="D121" s="18"/>
    </row>
    <row r="122" s="3" customFormat="1" ht="12.75">
      <c r="D122" s="18"/>
    </row>
    <row r="123" s="3" customFormat="1" ht="12.75">
      <c r="D123" s="18"/>
    </row>
    <row r="124" s="3" customFormat="1" ht="12.75">
      <c r="D124" s="18"/>
    </row>
    <row r="125" s="3" customFormat="1" ht="12.75">
      <c r="D125" s="18"/>
    </row>
    <row r="126" s="3" customFormat="1" ht="12.75">
      <c r="D126" s="18"/>
    </row>
    <row r="127" s="3" customFormat="1" ht="12.75">
      <c r="D127" s="18"/>
    </row>
    <row r="128" s="3" customFormat="1" ht="12.75">
      <c r="D128" s="18"/>
    </row>
    <row r="129" s="3" customFormat="1" ht="12.75">
      <c r="D129" s="18"/>
    </row>
    <row r="130" s="3" customFormat="1" ht="12.75">
      <c r="D130" s="18"/>
    </row>
    <row r="131" s="3" customFormat="1" ht="12.75">
      <c r="D131" s="18"/>
    </row>
    <row r="132" s="3" customFormat="1" ht="12.75">
      <c r="D132" s="18"/>
    </row>
    <row r="133" s="3" customFormat="1" ht="12.75">
      <c r="D133" s="18"/>
    </row>
    <row r="134" s="3" customFormat="1" ht="12.75">
      <c r="D134" s="18"/>
    </row>
    <row r="135" s="3" customFormat="1" ht="12.75">
      <c r="D135" s="18"/>
    </row>
    <row r="136" s="3" customFormat="1" ht="12.75">
      <c r="D136" s="18"/>
    </row>
    <row r="137" s="3" customFormat="1" ht="12.75">
      <c r="D137" s="18"/>
    </row>
    <row r="138" s="3" customFormat="1" ht="12.75">
      <c r="D138" s="18"/>
    </row>
    <row r="139" s="3" customFormat="1" ht="12.75">
      <c r="D139" s="18"/>
    </row>
    <row r="140" s="3" customFormat="1" ht="12.75">
      <c r="D140" s="18"/>
    </row>
    <row r="141" s="3" customFormat="1" ht="12.75">
      <c r="D141" s="18"/>
    </row>
    <row r="142" s="3" customFormat="1" ht="12.75">
      <c r="D142" s="18"/>
    </row>
    <row r="143" s="3" customFormat="1" ht="12.75">
      <c r="D143" s="18"/>
    </row>
    <row r="144" s="3" customFormat="1" ht="12.75">
      <c r="D144" s="18"/>
    </row>
    <row r="145" s="3" customFormat="1" ht="12.75">
      <c r="D145" s="18"/>
    </row>
    <row r="146" s="3" customFormat="1" ht="12.75">
      <c r="D146" s="18"/>
    </row>
    <row r="147" s="3" customFormat="1" ht="12.75">
      <c r="D147" s="18"/>
    </row>
    <row r="148" s="3" customFormat="1" ht="12.75">
      <c r="D148" s="18"/>
    </row>
    <row r="149" s="3" customFormat="1" ht="12.75">
      <c r="D149" s="18"/>
    </row>
    <row r="150" s="3" customFormat="1" ht="12.75">
      <c r="D150" s="18"/>
    </row>
    <row r="151" s="3" customFormat="1" ht="12.75">
      <c r="D151" s="18"/>
    </row>
    <row r="152" s="3" customFormat="1" ht="12.75">
      <c r="D152" s="18"/>
    </row>
    <row r="153" s="3" customFormat="1" ht="12.75">
      <c r="D153" s="18"/>
    </row>
    <row r="154" s="3" customFormat="1" ht="12.75">
      <c r="D154" s="18"/>
    </row>
    <row r="155" s="3" customFormat="1" ht="12.75">
      <c r="D155" s="18"/>
    </row>
    <row r="156" s="3" customFormat="1" ht="12.75">
      <c r="D156" s="18"/>
    </row>
    <row r="157" s="3" customFormat="1" ht="12.75">
      <c r="D157" s="18"/>
    </row>
    <row r="158" s="3" customFormat="1" ht="12.75">
      <c r="D158" s="18"/>
    </row>
    <row r="159" s="3" customFormat="1" ht="12.75">
      <c r="D159" s="18"/>
    </row>
    <row r="160" s="3" customFormat="1" ht="12.75">
      <c r="D160" s="18"/>
    </row>
    <row r="161" s="3" customFormat="1" ht="12.75">
      <c r="D161" s="18"/>
    </row>
    <row r="162" s="3" customFormat="1" ht="12.75">
      <c r="D162" s="18"/>
    </row>
    <row r="163" s="3" customFormat="1" ht="12.75">
      <c r="D163" s="18"/>
    </row>
    <row r="164" s="3" customFormat="1" ht="12.75">
      <c r="D164" s="18"/>
    </row>
    <row r="165" s="3" customFormat="1" ht="12.75">
      <c r="D165" s="18"/>
    </row>
    <row r="166" s="3" customFormat="1" ht="12.75">
      <c r="D166" s="18"/>
    </row>
    <row r="167" s="3" customFormat="1" ht="12.75">
      <c r="D167" s="18"/>
    </row>
    <row r="168" s="3" customFormat="1" ht="12.75">
      <c r="D168" s="18"/>
    </row>
    <row r="169" s="3" customFormat="1" ht="12.75">
      <c r="D169" s="18"/>
    </row>
    <row r="170" s="3" customFormat="1" ht="12.75">
      <c r="D170" s="18"/>
    </row>
    <row r="171" s="3" customFormat="1" ht="12.75">
      <c r="D171" s="18"/>
    </row>
    <row r="172" s="3" customFormat="1" ht="12.75">
      <c r="D172" s="18"/>
    </row>
    <row r="173" s="3" customFormat="1" ht="12.75">
      <c r="D173" s="18"/>
    </row>
    <row r="174" s="3" customFormat="1" ht="12.75">
      <c r="D174" s="18"/>
    </row>
    <row r="175" s="3" customFormat="1" ht="12.75">
      <c r="D175" s="18"/>
    </row>
    <row r="176" s="3" customFormat="1" ht="12.75">
      <c r="D176" s="18"/>
    </row>
    <row r="177" s="3" customFormat="1" ht="12.75">
      <c r="D177" s="18"/>
    </row>
    <row r="178" s="3" customFormat="1" ht="12.75">
      <c r="D178" s="18"/>
    </row>
    <row r="179" s="3" customFormat="1" ht="12.75">
      <c r="D179" s="18"/>
    </row>
    <row r="180" s="3" customFormat="1" ht="12.75">
      <c r="D180" s="18"/>
    </row>
    <row r="181" s="3" customFormat="1" ht="12.75">
      <c r="D181" s="18"/>
    </row>
    <row r="182" s="3" customFormat="1" ht="12.75">
      <c r="D182" s="18"/>
    </row>
    <row r="183" s="3" customFormat="1" ht="12.75">
      <c r="D183" s="18"/>
    </row>
    <row r="184" s="3" customFormat="1" ht="12.75">
      <c r="D184" s="18"/>
    </row>
    <row r="185" s="3" customFormat="1" ht="12.75">
      <c r="D185" s="18"/>
    </row>
    <row r="186" s="3" customFormat="1" ht="12.75">
      <c r="D186" s="18"/>
    </row>
    <row r="187" s="3" customFormat="1" ht="12.75">
      <c r="D187" s="18"/>
    </row>
    <row r="188" s="3" customFormat="1" ht="12.75">
      <c r="D188" s="18"/>
    </row>
    <row r="189" s="3" customFormat="1" ht="12.75">
      <c r="D189" s="18"/>
    </row>
    <row r="190" s="3" customFormat="1" ht="12.75">
      <c r="D190" s="18"/>
    </row>
    <row r="191" s="3" customFormat="1" ht="12.75">
      <c r="D191" s="18"/>
    </row>
    <row r="192" s="3" customFormat="1" ht="12.75">
      <c r="D192" s="18"/>
    </row>
    <row r="193" s="3" customFormat="1" ht="12.75">
      <c r="D193" s="18"/>
    </row>
    <row r="194" s="3" customFormat="1" ht="12.75">
      <c r="D194" s="18"/>
    </row>
    <row r="195" s="3" customFormat="1" ht="12.75">
      <c r="D195" s="18"/>
    </row>
    <row r="196" s="3" customFormat="1" ht="12.75">
      <c r="D196" s="18"/>
    </row>
    <row r="197" s="3" customFormat="1" ht="12.75">
      <c r="D197" s="18"/>
    </row>
    <row r="198" s="3" customFormat="1" ht="12.75">
      <c r="D198" s="18"/>
    </row>
    <row r="199" s="3" customFormat="1" ht="12.75">
      <c r="D199" s="18"/>
    </row>
    <row r="200" s="3" customFormat="1" ht="12.75">
      <c r="D200" s="18"/>
    </row>
    <row r="201" s="3" customFormat="1" ht="12.75">
      <c r="D201" s="18"/>
    </row>
    <row r="202" s="3" customFormat="1" ht="12.75">
      <c r="D202" s="18"/>
    </row>
    <row r="203" s="3" customFormat="1" ht="12.75">
      <c r="D203" s="18"/>
    </row>
    <row r="204" s="3" customFormat="1" ht="12.75">
      <c r="D204" s="18"/>
    </row>
    <row r="205" s="3" customFormat="1" ht="12.75">
      <c r="D205" s="18"/>
    </row>
    <row r="206" s="3" customFormat="1" ht="12.75">
      <c r="D206" s="18"/>
    </row>
    <row r="207" s="3" customFormat="1" ht="12.75">
      <c r="D207" s="18"/>
    </row>
    <row r="208" s="3" customFormat="1" ht="12.75">
      <c r="D208" s="18"/>
    </row>
    <row r="209" s="3" customFormat="1" ht="12.75">
      <c r="D209" s="18"/>
    </row>
    <row r="210" s="3" customFormat="1" ht="12.75">
      <c r="D210" s="18"/>
    </row>
    <row r="211" s="3" customFormat="1" ht="12.75">
      <c r="D211" s="18"/>
    </row>
    <row r="212" s="3" customFormat="1" ht="12.75">
      <c r="D212" s="18"/>
    </row>
    <row r="213" s="3" customFormat="1" ht="12.75">
      <c r="D213" s="18"/>
    </row>
    <row r="214" s="3" customFormat="1" ht="12.75">
      <c r="D214" s="18"/>
    </row>
    <row r="215" s="3" customFormat="1" ht="12.75">
      <c r="D215" s="18"/>
    </row>
    <row r="216" s="3" customFormat="1" ht="12.75">
      <c r="D216" s="18"/>
    </row>
    <row r="217" s="3" customFormat="1" ht="12.75">
      <c r="D217" s="18"/>
    </row>
    <row r="218" s="3" customFormat="1" ht="12.75">
      <c r="D218" s="18"/>
    </row>
    <row r="219" s="3" customFormat="1" ht="12.75">
      <c r="D219" s="18"/>
    </row>
    <row r="220" s="3" customFormat="1" ht="12.75">
      <c r="D220" s="18"/>
    </row>
    <row r="221" s="3" customFormat="1" ht="12.75">
      <c r="D221" s="18"/>
    </row>
    <row r="222" s="3" customFormat="1" ht="12.75">
      <c r="D222" s="18"/>
    </row>
    <row r="223" s="3" customFormat="1" ht="12.75">
      <c r="D223" s="18"/>
    </row>
    <row r="224" s="3" customFormat="1" ht="12.75">
      <c r="D224" s="18"/>
    </row>
    <row r="225" s="3" customFormat="1" ht="12.75">
      <c r="D225" s="18"/>
    </row>
    <row r="226" s="3" customFormat="1" ht="12.75">
      <c r="D226" s="18"/>
    </row>
    <row r="227" s="3" customFormat="1" ht="12.75">
      <c r="D227" s="18"/>
    </row>
    <row r="228" s="3" customFormat="1" ht="12.75">
      <c r="D228" s="18"/>
    </row>
    <row r="229" s="3" customFormat="1" ht="12.75">
      <c r="D229" s="18"/>
    </row>
    <row r="230" s="3" customFormat="1" ht="12.75">
      <c r="D230" s="18"/>
    </row>
    <row r="231" s="3" customFormat="1" ht="12.75">
      <c r="D231" s="18"/>
    </row>
    <row r="232" s="3" customFormat="1" ht="12.75">
      <c r="D232" s="18"/>
    </row>
    <row r="233" s="3" customFormat="1" ht="12.75">
      <c r="D233" s="18"/>
    </row>
    <row r="234" s="3" customFormat="1" ht="12.75">
      <c r="D234" s="18"/>
    </row>
    <row r="235" s="3" customFormat="1" ht="12.75">
      <c r="D235" s="18"/>
    </row>
    <row r="236" s="3" customFormat="1" ht="12.75">
      <c r="D236" s="18"/>
    </row>
    <row r="237" s="3" customFormat="1" ht="12.75">
      <c r="D237" s="18"/>
    </row>
    <row r="238" s="3" customFormat="1" ht="12.75">
      <c r="D238" s="18"/>
    </row>
    <row r="239" s="3" customFormat="1" ht="12.75">
      <c r="D239" s="18"/>
    </row>
    <row r="240" s="3" customFormat="1" ht="12.75">
      <c r="D240" s="18"/>
    </row>
    <row r="241" s="3" customFormat="1" ht="12.75">
      <c r="D241" s="18"/>
    </row>
    <row r="242" s="3" customFormat="1" ht="12.75">
      <c r="D242" s="18"/>
    </row>
    <row r="243" s="3" customFormat="1" ht="12.75">
      <c r="D243" s="18"/>
    </row>
    <row r="244" s="3" customFormat="1" ht="12.75">
      <c r="D244" s="18"/>
    </row>
    <row r="245" s="3" customFormat="1" ht="12.75">
      <c r="D245" s="18"/>
    </row>
    <row r="246" s="3" customFormat="1" ht="12.75">
      <c r="D246" s="18"/>
    </row>
  </sheetData>
  <sheetProtection/>
  <mergeCells count="13">
    <mergeCell ref="A13:H13"/>
    <mergeCell ref="A20:E20"/>
    <mergeCell ref="A16:E16"/>
    <mergeCell ref="A17:E17"/>
    <mergeCell ref="A18:E18"/>
    <mergeCell ref="A11:E11"/>
    <mergeCell ref="A1:H2"/>
    <mergeCell ref="A3:H3"/>
    <mergeCell ref="A4:H4"/>
    <mergeCell ref="A7:E7"/>
    <mergeCell ref="A8:E8"/>
    <mergeCell ref="A9:E9"/>
    <mergeCell ref="A10:E10"/>
  </mergeCells>
  <printOptions horizontalCentered="1"/>
  <pageMargins left="0.2362204724409449" right="0.2362204724409449" top="0.6299212598425197" bottom="0.43307086614173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6"/>
  <sheetViews>
    <sheetView zoomScalePageLayoutView="0" workbookViewId="0" topLeftCell="A1">
      <selection activeCell="F48" sqref="F48"/>
    </sheetView>
  </sheetViews>
  <sheetFormatPr defaultColWidth="11.421875" defaultRowHeight="12.75"/>
  <cols>
    <col min="1" max="1" width="4.00390625" style="67" bestFit="1" customWidth="1"/>
    <col min="2" max="2" width="4.28125" style="67" customWidth="1"/>
    <col min="3" max="3" width="5.57421875" style="67" customWidth="1"/>
    <col min="4" max="4" width="48.57421875" style="0" customWidth="1"/>
    <col min="5" max="5" width="14.00390625" style="0" customWidth="1"/>
    <col min="6" max="6" width="13.7109375" style="0" customWidth="1"/>
    <col min="7" max="7" width="13.57421875" style="0" customWidth="1"/>
  </cols>
  <sheetData>
    <row r="1" spans="1:7" s="3" customFormat="1" ht="28.5" customHeight="1">
      <c r="A1" s="225" t="s">
        <v>6</v>
      </c>
      <c r="B1" s="226"/>
      <c r="C1" s="226"/>
      <c r="D1" s="226"/>
      <c r="E1" s="227"/>
      <c r="F1" s="227"/>
      <c r="G1" s="227"/>
    </row>
    <row r="2" spans="1:7" s="3" customFormat="1" ht="27.75" customHeight="1">
      <c r="A2" s="234" t="s">
        <v>163</v>
      </c>
      <c r="B2" s="235"/>
      <c r="C2" s="235"/>
      <c r="D2" s="235"/>
      <c r="E2" s="235"/>
      <c r="F2" s="235"/>
      <c r="G2" s="235"/>
    </row>
    <row r="3" spans="1:7" s="3" customFormat="1" ht="28.5" customHeight="1">
      <c r="A3" s="13" t="s">
        <v>4</v>
      </c>
      <c r="B3" s="13" t="s">
        <v>3</v>
      </c>
      <c r="C3" s="13" t="s">
        <v>2</v>
      </c>
      <c r="D3" s="33" t="s">
        <v>49</v>
      </c>
      <c r="E3" s="177" t="s">
        <v>394</v>
      </c>
      <c r="F3" s="177" t="s">
        <v>196</v>
      </c>
      <c r="G3" s="177" t="s">
        <v>217</v>
      </c>
    </row>
    <row r="4" spans="1:7" s="3" customFormat="1" ht="25.5" customHeight="1">
      <c r="A4" s="11">
        <v>6</v>
      </c>
      <c r="B4" s="64"/>
      <c r="C4" s="64"/>
      <c r="D4" s="12" t="s">
        <v>42</v>
      </c>
      <c r="E4" s="135">
        <f>E5+E14+E25+E34</f>
        <v>2129736546</v>
      </c>
      <c r="F4" s="135">
        <f>F5+F14+F25+F34</f>
        <v>2045383053</v>
      </c>
      <c r="G4" s="135">
        <f>G5+G14+G25+G34</f>
        <v>1956727735</v>
      </c>
    </row>
    <row r="5" spans="1:7" s="3" customFormat="1" ht="25.5">
      <c r="A5" s="64"/>
      <c r="B5" s="195">
        <v>63</v>
      </c>
      <c r="C5" s="64"/>
      <c r="D5" s="11" t="s">
        <v>386</v>
      </c>
      <c r="E5" s="135">
        <f>E6+E8</f>
        <v>421979546</v>
      </c>
      <c r="F5" s="135">
        <f>F6+F8</f>
        <v>324383053</v>
      </c>
      <c r="G5" s="135">
        <f>G6+G8</f>
        <v>245294735</v>
      </c>
    </row>
    <row r="6" spans="1:7" s="89" customFormat="1" ht="12.75" customHeight="1">
      <c r="A6" s="139"/>
      <c r="B6" s="139"/>
      <c r="C6" s="32">
        <v>632</v>
      </c>
      <c r="D6" s="30" t="s">
        <v>387</v>
      </c>
      <c r="E6" s="137">
        <f>E7</f>
        <v>7000000</v>
      </c>
      <c r="F6" s="203">
        <f>F7</f>
        <v>10600000</v>
      </c>
      <c r="G6" s="203">
        <f>G7</f>
        <v>7000000</v>
      </c>
    </row>
    <row r="7" spans="1:7" s="89" customFormat="1" ht="12.75" hidden="1">
      <c r="A7" s="139"/>
      <c r="B7" s="139"/>
      <c r="C7" s="32"/>
      <c r="D7" s="107" t="s">
        <v>199</v>
      </c>
      <c r="E7" s="137">
        <v>7000000</v>
      </c>
      <c r="F7" s="203">
        <v>10600000</v>
      </c>
      <c r="G7" s="203">
        <v>7000000</v>
      </c>
    </row>
    <row r="8" spans="1:7" s="89" customFormat="1" ht="12.75">
      <c r="A8" s="32"/>
      <c r="B8" s="32"/>
      <c r="C8" s="32">
        <v>633</v>
      </c>
      <c r="D8" s="30" t="s">
        <v>168</v>
      </c>
      <c r="E8" s="137">
        <f>E9+E11</f>
        <v>414979546</v>
      </c>
      <c r="F8" s="203">
        <f>F9+F11</f>
        <v>313783053</v>
      </c>
      <c r="G8" s="203">
        <f>G9+G11</f>
        <v>238294735</v>
      </c>
    </row>
    <row r="9" spans="1:7" s="89" customFormat="1" ht="12.75" hidden="1">
      <c r="A9" s="32"/>
      <c r="B9" s="32"/>
      <c r="C9" s="32"/>
      <c r="D9" s="30" t="s">
        <v>169</v>
      </c>
      <c r="E9" s="137">
        <f>E10</f>
        <v>5000000</v>
      </c>
      <c r="F9" s="137">
        <f>F10</f>
        <v>5000000</v>
      </c>
      <c r="G9" s="137">
        <f>G10</f>
        <v>5000000</v>
      </c>
    </row>
    <row r="10" spans="1:7" s="89" customFormat="1" ht="12.75" hidden="1">
      <c r="A10" s="32"/>
      <c r="B10" s="32"/>
      <c r="C10" s="32"/>
      <c r="D10" s="30" t="s">
        <v>177</v>
      </c>
      <c r="E10" s="140">
        <v>5000000</v>
      </c>
      <c r="F10" s="140">
        <v>5000000</v>
      </c>
      <c r="G10" s="140">
        <v>5000000</v>
      </c>
    </row>
    <row r="11" spans="1:7" s="89" customFormat="1" ht="12.75" hidden="1">
      <c r="A11" s="32"/>
      <c r="B11" s="32"/>
      <c r="C11" s="32"/>
      <c r="D11" s="107" t="s">
        <v>170</v>
      </c>
      <c r="E11" s="137">
        <f>E12+E13</f>
        <v>409979546</v>
      </c>
      <c r="F11" s="137">
        <f>F12+F13</f>
        <v>308783053</v>
      </c>
      <c r="G11" s="137">
        <f>G12+G13</f>
        <v>233294735</v>
      </c>
    </row>
    <row r="12" spans="1:7" s="89" customFormat="1" ht="12.75" hidden="1">
      <c r="A12" s="32"/>
      <c r="B12" s="32"/>
      <c r="C12" s="32"/>
      <c r="D12" s="30" t="s">
        <v>176</v>
      </c>
      <c r="E12" s="140">
        <v>392088546</v>
      </c>
      <c r="F12" s="140">
        <v>287569053</v>
      </c>
      <c r="G12" s="140">
        <v>217917735</v>
      </c>
    </row>
    <row r="13" spans="1:7" s="89" customFormat="1" ht="12.75" hidden="1">
      <c r="A13" s="32"/>
      <c r="B13" s="32"/>
      <c r="C13" s="32"/>
      <c r="D13" s="30" t="s">
        <v>177</v>
      </c>
      <c r="E13" s="140">
        <v>17891000</v>
      </c>
      <c r="F13" s="140">
        <v>21214000</v>
      </c>
      <c r="G13" s="140">
        <v>15377000</v>
      </c>
    </row>
    <row r="14" spans="1:7" s="3" customFormat="1" ht="12.75">
      <c r="A14" s="64"/>
      <c r="B14" s="65">
        <v>64</v>
      </c>
      <c r="C14" s="64"/>
      <c r="D14" s="29" t="s">
        <v>43</v>
      </c>
      <c r="E14" s="136">
        <f>E15+E20+E23</f>
        <v>26530000</v>
      </c>
      <c r="F14" s="136">
        <f>F15+F20+F23</f>
        <v>26580000</v>
      </c>
      <c r="G14" s="136">
        <f>G15+G20+G23</f>
        <v>26580000</v>
      </c>
    </row>
    <row r="15" spans="1:7" s="89" customFormat="1" ht="12.75">
      <c r="A15" s="139"/>
      <c r="B15" s="139"/>
      <c r="C15" s="139">
        <v>641</v>
      </c>
      <c r="D15" s="30" t="s">
        <v>44</v>
      </c>
      <c r="E15" s="137">
        <f>SUM(E16:E19)</f>
        <v>24000000</v>
      </c>
      <c r="F15" s="203">
        <f>SUM(F16:F19)</f>
        <v>24000000</v>
      </c>
      <c r="G15" s="203">
        <f>SUM(G16:G19)</f>
        <v>24000000</v>
      </c>
    </row>
    <row r="16" spans="1:7" s="89" customFormat="1" ht="12.75" hidden="1">
      <c r="A16" s="139"/>
      <c r="B16" s="139"/>
      <c r="C16" s="139"/>
      <c r="D16" s="32" t="s">
        <v>46</v>
      </c>
      <c r="E16" s="137">
        <v>2000000</v>
      </c>
      <c r="F16" s="203">
        <v>2000000</v>
      </c>
      <c r="G16" s="203">
        <v>2000000</v>
      </c>
    </row>
    <row r="17" spans="1:7" s="89" customFormat="1" ht="12.75" hidden="1">
      <c r="A17" s="139"/>
      <c r="B17" s="139"/>
      <c r="C17" s="139"/>
      <c r="D17" s="32" t="s">
        <v>47</v>
      </c>
      <c r="E17" s="137">
        <v>10000000</v>
      </c>
      <c r="F17" s="203">
        <v>10000000</v>
      </c>
      <c r="G17" s="203">
        <v>10000000</v>
      </c>
    </row>
    <row r="18" spans="1:7" s="89" customFormat="1" ht="12.75" hidden="1">
      <c r="A18" s="139"/>
      <c r="B18" s="139"/>
      <c r="C18" s="139"/>
      <c r="D18" s="32" t="s">
        <v>48</v>
      </c>
      <c r="E18" s="137">
        <v>1000000</v>
      </c>
      <c r="F18" s="203">
        <v>1000000</v>
      </c>
      <c r="G18" s="203">
        <v>1000000</v>
      </c>
    </row>
    <row r="19" spans="1:7" s="89" customFormat="1" ht="12.75" hidden="1">
      <c r="A19" s="139"/>
      <c r="B19" s="139"/>
      <c r="C19" s="139"/>
      <c r="D19" s="30" t="s">
        <v>51</v>
      </c>
      <c r="E19" s="137">
        <v>11000000</v>
      </c>
      <c r="F19" s="203">
        <v>11000000</v>
      </c>
      <c r="G19" s="203">
        <v>11000000</v>
      </c>
    </row>
    <row r="20" spans="1:7" s="89" customFormat="1" ht="12.75">
      <c r="A20" s="139"/>
      <c r="B20" s="139"/>
      <c r="C20" s="139">
        <v>642</v>
      </c>
      <c r="D20" s="30" t="s">
        <v>52</v>
      </c>
      <c r="E20" s="137">
        <f>SUM(E21:E22)</f>
        <v>2450000</v>
      </c>
      <c r="F20" s="203">
        <f>SUM(F21:F22)</f>
        <v>2500000</v>
      </c>
      <c r="G20" s="203">
        <f>SUM(G21:G22)</f>
        <v>2500000</v>
      </c>
    </row>
    <row r="21" spans="1:7" s="89" customFormat="1" ht="12.75" hidden="1">
      <c r="A21" s="139"/>
      <c r="B21" s="139"/>
      <c r="C21" s="139"/>
      <c r="D21" s="32" t="s">
        <v>53</v>
      </c>
      <c r="E21" s="137">
        <v>450000</v>
      </c>
      <c r="F21" s="203">
        <v>500000</v>
      </c>
      <c r="G21" s="203">
        <v>500000</v>
      </c>
    </row>
    <row r="22" spans="1:7" s="89" customFormat="1" ht="12.75" hidden="1">
      <c r="A22" s="139"/>
      <c r="B22" s="139"/>
      <c r="C22" s="139"/>
      <c r="D22" s="30" t="s">
        <v>54</v>
      </c>
      <c r="E22" s="137">
        <v>2000000</v>
      </c>
      <c r="F22" s="203">
        <v>2000000</v>
      </c>
      <c r="G22" s="203">
        <v>2000000</v>
      </c>
    </row>
    <row r="23" spans="1:7" s="89" customFormat="1" ht="13.5" customHeight="1">
      <c r="A23" s="139"/>
      <c r="B23" s="139"/>
      <c r="C23" s="139">
        <v>643</v>
      </c>
      <c r="D23" s="30" t="s">
        <v>45</v>
      </c>
      <c r="E23" s="137">
        <f>E24</f>
        <v>80000</v>
      </c>
      <c r="F23" s="203">
        <f>F24</f>
        <v>80000</v>
      </c>
      <c r="G23" s="203">
        <f>G24</f>
        <v>80000</v>
      </c>
    </row>
    <row r="24" spans="1:7" s="89" customFormat="1" ht="25.5" customHeight="1" hidden="1">
      <c r="A24" s="139"/>
      <c r="B24" s="139"/>
      <c r="C24" s="65"/>
      <c r="D24" s="30" t="s">
        <v>314</v>
      </c>
      <c r="E24" s="137">
        <v>80000</v>
      </c>
      <c r="F24" s="137">
        <v>80000</v>
      </c>
      <c r="G24" s="137">
        <v>80000</v>
      </c>
    </row>
    <row r="25" spans="1:7" s="3" customFormat="1" ht="25.5" customHeight="1">
      <c r="A25" s="64"/>
      <c r="B25" s="192">
        <v>65</v>
      </c>
      <c r="C25" s="64"/>
      <c r="D25" s="29" t="s">
        <v>388</v>
      </c>
      <c r="E25" s="136">
        <f>E26</f>
        <v>1631527000</v>
      </c>
      <c r="F25" s="136">
        <f>F26</f>
        <v>1634720000</v>
      </c>
      <c r="G25" s="136">
        <f>G26</f>
        <v>1636153000</v>
      </c>
    </row>
    <row r="26" spans="1:7" s="89" customFormat="1" ht="12.75">
      <c r="A26" s="139"/>
      <c r="B26" s="139"/>
      <c r="C26" s="139">
        <v>652</v>
      </c>
      <c r="D26" s="30" t="s">
        <v>55</v>
      </c>
      <c r="E26" s="137">
        <f>E27+E33</f>
        <v>1631527000</v>
      </c>
      <c r="F26" s="203">
        <f>F27+F33</f>
        <v>1634720000</v>
      </c>
      <c r="G26" s="203">
        <f>G27+G33</f>
        <v>1636153000</v>
      </c>
    </row>
    <row r="27" spans="1:7" s="89" customFormat="1" ht="12.75" hidden="1">
      <c r="A27" s="139"/>
      <c r="B27" s="139"/>
      <c r="C27" s="139"/>
      <c r="D27" s="30" t="s">
        <v>389</v>
      </c>
      <c r="E27" s="137">
        <f>SUM(E28:E32)</f>
        <v>1600000000</v>
      </c>
      <c r="F27" s="137">
        <f>SUM(F28:F32)</f>
        <v>1610000000</v>
      </c>
      <c r="G27" s="137">
        <f>SUM(G28:G32)</f>
        <v>1610000000</v>
      </c>
    </row>
    <row r="28" spans="1:7" s="89" customFormat="1" ht="12.75" hidden="1">
      <c r="A28" s="139"/>
      <c r="B28" s="139"/>
      <c r="C28" s="139"/>
      <c r="D28" s="32" t="s">
        <v>171</v>
      </c>
      <c r="E28" s="140">
        <v>670000000</v>
      </c>
      <c r="F28" s="140">
        <v>680000000</v>
      </c>
      <c r="G28" s="140">
        <v>680000000</v>
      </c>
    </row>
    <row r="29" spans="1:7" s="89" customFormat="1" ht="12.75" hidden="1">
      <c r="A29" s="139"/>
      <c r="B29" s="139"/>
      <c r="C29" s="139"/>
      <c r="D29" s="32" t="s">
        <v>56</v>
      </c>
      <c r="E29" s="140">
        <v>220000000</v>
      </c>
      <c r="F29" s="140">
        <v>220000000</v>
      </c>
      <c r="G29" s="140">
        <v>220000000</v>
      </c>
    </row>
    <row r="30" spans="1:7" s="89" customFormat="1" ht="12.75" hidden="1">
      <c r="A30" s="139"/>
      <c r="B30" s="139"/>
      <c r="C30" s="139"/>
      <c r="D30" s="32" t="s">
        <v>57</v>
      </c>
      <c r="E30" s="140">
        <v>270000000</v>
      </c>
      <c r="F30" s="140">
        <v>270000000</v>
      </c>
      <c r="G30" s="140">
        <v>270000000</v>
      </c>
    </row>
    <row r="31" spans="1:7" s="89" customFormat="1" ht="12.75" hidden="1">
      <c r="A31" s="139"/>
      <c r="B31" s="139"/>
      <c r="C31" s="139"/>
      <c r="D31" s="32" t="s">
        <v>58</v>
      </c>
      <c r="E31" s="140">
        <v>0</v>
      </c>
      <c r="F31" s="140">
        <v>0</v>
      </c>
      <c r="G31" s="140">
        <v>0</v>
      </c>
    </row>
    <row r="32" spans="1:7" s="89" customFormat="1" ht="12.75" hidden="1">
      <c r="A32" s="139"/>
      <c r="B32" s="139"/>
      <c r="C32" s="139"/>
      <c r="D32" s="32" t="s">
        <v>172</v>
      </c>
      <c r="E32" s="140">
        <v>440000000</v>
      </c>
      <c r="F32" s="140">
        <v>440000000</v>
      </c>
      <c r="G32" s="140">
        <v>440000000</v>
      </c>
    </row>
    <row r="33" spans="1:7" s="89" customFormat="1" ht="12.75" hidden="1">
      <c r="A33" s="139"/>
      <c r="B33" s="139"/>
      <c r="C33" s="139"/>
      <c r="D33" s="32" t="s">
        <v>59</v>
      </c>
      <c r="E33" s="140">
        <v>31527000</v>
      </c>
      <c r="F33" s="140">
        <v>24720000</v>
      </c>
      <c r="G33" s="140">
        <v>26153000</v>
      </c>
    </row>
    <row r="34" spans="1:7" s="3" customFormat="1" ht="25.5">
      <c r="A34" s="64"/>
      <c r="B34" s="194">
        <v>66</v>
      </c>
      <c r="C34" s="64"/>
      <c r="D34" s="193" t="s">
        <v>390</v>
      </c>
      <c r="E34" s="136">
        <f>E35</f>
        <v>49700000</v>
      </c>
      <c r="F34" s="136">
        <f>F35</f>
        <v>59700000</v>
      </c>
      <c r="G34" s="136">
        <f>G35</f>
        <v>48700000</v>
      </c>
    </row>
    <row r="35" spans="1:7" s="89" customFormat="1" ht="12.75">
      <c r="A35" s="139"/>
      <c r="B35" s="139"/>
      <c r="C35" s="139">
        <v>663</v>
      </c>
      <c r="D35" s="32" t="s">
        <v>60</v>
      </c>
      <c r="E35" s="137">
        <f>E36+E37</f>
        <v>49700000</v>
      </c>
      <c r="F35" s="203">
        <f>F36+F37</f>
        <v>59700000</v>
      </c>
      <c r="G35" s="203">
        <f>G36+G37</f>
        <v>48700000</v>
      </c>
    </row>
    <row r="36" spans="1:7" s="89" customFormat="1" ht="12.75" hidden="1">
      <c r="A36" s="139"/>
      <c r="B36" s="139"/>
      <c r="C36" s="139"/>
      <c r="D36" s="32" t="s">
        <v>61</v>
      </c>
      <c r="E36" s="137">
        <v>0</v>
      </c>
      <c r="F36" s="137">
        <v>0</v>
      </c>
      <c r="G36" s="137">
        <v>0</v>
      </c>
    </row>
    <row r="37" spans="1:7" s="89" customFormat="1" ht="12.75" hidden="1">
      <c r="A37" s="139"/>
      <c r="B37" s="139"/>
      <c r="C37" s="139"/>
      <c r="D37" s="32" t="s">
        <v>62</v>
      </c>
      <c r="E37" s="137">
        <v>49700000</v>
      </c>
      <c r="F37" s="137">
        <v>59700000</v>
      </c>
      <c r="G37" s="137">
        <v>48700000</v>
      </c>
    </row>
    <row r="38" spans="1:7" s="3" customFormat="1" ht="25.5" customHeight="1">
      <c r="A38" s="165">
        <v>7</v>
      </c>
      <c r="B38" s="165"/>
      <c r="C38" s="65"/>
      <c r="D38" s="31" t="s">
        <v>63</v>
      </c>
      <c r="E38" s="136">
        <f>E39</f>
        <v>100000</v>
      </c>
      <c r="F38" s="136">
        <f>F39</f>
        <v>100000</v>
      </c>
      <c r="G38" s="136">
        <f>G39</f>
        <v>100000</v>
      </c>
    </row>
    <row r="39" spans="1:7" s="3" customFormat="1" ht="12.75">
      <c r="A39" s="166"/>
      <c r="B39" s="165">
        <v>72</v>
      </c>
      <c r="C39" s="65"/>
      <c r="D39" s="31" t="s">
        <v>67</v>
      </c>
      <c r="E39" s="136">
        <f>E40+E43</f>
        <v>100000</v>
      </c>
      <c r="F39" s="136">
        <f>F40+F43</f>
        <v>100000</v>
      </c>
      <c r="G39" s="136">
        <f>G40+G43</f>
        <v>100000</v>
      </c>
    </row>
    <row r="40" spans="1:7" s="89" customFormat="1" ht="12.75">
      <c r="A40" s="167"/>
      <c r="B40" s="167"/>
      <c r="C40" s="139">
        <v>721</v>
      </c>
      <c r="D40" s="32" t="s">
        <v>65</v>
      </c>
      <c r="E40" s="137">
        <f>E41+E42</f>
        <v>100000</v>
      </c>
      <c r="F40" s="203">
        <f>F41+F42</f>
        <v>100000</v>
      </c>
      <c r="G40" s="203">
        <f>G41+G42</f>
        <v>100000</v>
      </c>
    </row>
    <row r="41" spans="1:7" s="89" customFormat="1" ht="12.75" hidden="1">
      <c r="A41" s="167"/>
      <c r="B41" s="167"/>
      <c r="C41" s="139"/>
      <c r="D41" s="32" t="s">
        <v>66</v>
      </c>
      <c r="E41" s="137">
        <v>100000</v>
      </c>
      <c r="F41" s="137">
        <v>100000</v>
      </c>
      <c r="G41" s="137">
        <v>100000</v>
      </c>
    </row>
    <row r="42" spans="1:7" s="89" customFormat="1" ht="12.75" hidden="1">
      <c r="A42" s="167"/>
      <c r="B42" s="167"/>
      <c r="C42" s="139"/>
      <c r="D42" s="32" t="s">
        <v>175</v>
      </c>
      <c r="E42" s="142">
        <v>0</v>
      </c>
      <c r="F42" s="142">
        <v>0</v>
      </c>
      <c r="G42" s="142">
        <v>0</v>
      </c>
    </row>
    <row r="43" spans="1:7" s="3" customFormat="1" ht="12.75" hidden="1">
      <c r="A43" s="166"/>
      <c r="B43" s="166"/>
      <c r="C43" s="65">
        <v>723</v>
      </c>
      <c r="D43" s="31" t="s">
        <v>213</v>
      </c>
      <c r="E43" s="136">
        <f>E44</f>
        <v>0</v>
      </c>
      <c r="F43" s="136">
        <f>F44</f>
        <v>0</v>
      </c>
      <c r="G43" s="136">
        <f>G44</f>
        <v>0</v>
      </c>
    </row>
    <row r="44" spans="1:7" s="89" customFormat="1" ht="12.75" hidden="1">
      <c r="A44" s="167"/>
      <c r="B44" s="167"/>
      <c r="C44" s="139"/>
      <c r="D44" s="32" t="s">
        <v>212</v>
      </c>
      <c r="E44" s="137">
        <v>0</v>
      </c>
      <c r="F44" s="137">
        <v>0</v>
      </c>
      <c r="G44" s="137">
        <v>0</v>
      </c>
    </row>
    <row r="45" spans="1:7" s="3" customFormat="1" ht="13.5" customHeight="1">
      <c r="A45" s="64"/>
      <c r="B45" s="64"/>
      <c r="C45" s="65"/>
      <c r="D45" s="31"/>
      <c r="E45" s="136"/>
      <c r="F45" s="136"/>
      <c r="G45" s="136"/>
    </row>
    <row r="46" spans="1:7" s="3" customFormat="1" ht="13.5" customHeight="1">
      <c r="A46" s="64"/>
      <c r="B46" s="64"/>
      <c r="C46" s="64"/>
      <c r="D46" s="32"/>
      <c r="E46" s="166"/>
      <c r="F46" s="166"/>
      <c r="G46" s="166"/>
    </row>
    <row r="47" spans="1:7" s="3" customFormat="1" ht="13.5" customHeight="1">
      <c r="A47" s="64"/>
      <c r="B47" s="64"/>
      <c r="C47" s="64"/>
      <c r="D47" s="32"/>
      <c r="E47" s="113"/>
      <c r="F47" s="113"/>
      <c r="G47" s="113"/>
    </row>
    <row r="48" spans="1:4" s="3" customFormat="1" ht="13.5" customHeight="1">
      <c r="A48" s="64"/>
      <c r="B48" s="64"/>
      <c r="C48" s="64"/>
      <c r="D48" s="32"/>
    </row>
    <row r="49" spans="1:4" s="3" customFormat="1" ht="13.5" customHeight="1">
      <c r="A49" s="64"/>
      <c r="B49" s="64"/>
      <c r="C49" s="64"/>
      <c r="D49" s="32"/>
    </row>
    <row r="50" spans="1:4" s="3" customFormat="1" ht="13.5" customHeight="1">
      <c r="A50" s="64"/>
      <c r="B50" s="64"/>
      <c r="C50" s="64"/>
      <c r="D50" s="32"/>
    </row>
    <row r="51" spans="1:4" s="3" customFormat="1" ht="13.5" customHeight="1">
      <c r="A51" s="64"/>
      <c r="B51" s="64"/>
      <c r="C51" s="64"/>
      <c r="D51" s="32"/>
    </row>
    <row r="52" spans="1:4" s="3" customFormat="1" ht="13.5" customHeight="1">
      <c r="A52" s="64"/>
      <c r="B52" s="64"/>
      <c r="C52" s="64"/>
      <c r="D52" s="32"/>
    </row>
    <row r="53" spans="1:4" s="3" customFormat="1" ht="13.5" customHeight="1">
      <c r="A53" s="64"/>
      <c r="B53" s="64"/>
      <c r="C53" s="64"/>
      <c r="D53" s="32"/>
    </row>
    <row r="54" spans="1:4" s="3" customFormat="1" ht="13.5" customHeight="1">
      <c r="A54" s="64"/>
      <c r="B54" s="64"/>
      <c r="C54" s="64"/>
      <c r="D54" s="32"/>
    </row>
    <row r="55" spans="1:4" s="8" customFormat="1" ht="27" customHeight="1">
      <c r="A55" s="64"/>
      <c r="B55" s="64"/>
      <c r="C55" s="64"/>
      <c r="D55" s="63"/>
    </row>
    <row r="56" spans="1:4" s="3" customFormat="1" ht="13.5" customHeight="1">
      <c r="A56" s="64"/>
      <c r="B56" s="64"/>
      <c r="C56" s="64"/>
      <c r="D56" s="63"/>
    </row>
    <row r="57" spans="1:4" s="3" customFormat="1" ht="13.5" customHeight="1">
      <c r="A57" s="64"/>
      <c r="B57" s="64"/>
      <c r="C57" s="64"/>
      <c r="D57" s="63"/>
    </row>
    <row r="58" spans="1:4" s="3" customFormat="1" ht="13.5" customHeight="1">
      <c r="A58" s="64"/>
      <c r="B58" s="64"/>
      <c r="C58" s="64"/>
      <c r="D58" s="63"/>
    </row>
    <row r="59" spans="1:4" s="3" customFormat="1" ht="13.5" customHeight="1">
      <c r="A59" s="64"/>
      <c r="B59" s="64"/>
      <c r="C59" s="64"/>
      <c r="D59" s="63"/>
    </row>
    <row r="60" spans="1:4" s="3" customFormat="1" ht="13.5" customHeight="1">
      <c r="A60" s="64"/>
      <c r="B60" s="64"/>
      <c r="C60" s="64"/>
      <c r="D60" s="63"/>
    </row>
    <row r="61" spans="1:4" s="3" customFormat="1" ht="13.5" customHeight="1">
      <c r="A61" s="64"/>
      <c r="B61" s="64"/>
      <c r="C61" s="64"/>
      <c r="D61" s="63"/>
    </row>
    <row r="62" spans="1:4" s="3" customFormat="1" ht="13.5" customHeight="1">
      <c r="A62" s="64"/>
      <c r="B62" s="64"/>
      <c r="C62" s="64"/>
      <c r="D62" s="63"/>
    </row>
    <row r="63" spans="1:4" s="3" customFormat="1" ht="13.5" customHeight="1">
      <c r="A63" s="64"/>
      <c r="B63" s="64"/>
      <c r="C63" s="64"/>
      <c r="D63" s="63"/>
    </row>
    <row r="64" spans="1:4" s="3" customFormat="1" ht="13.5" customHeight="1">
      <c r="A64" s="64"/>
      <c r="B64" s="64"/>
      <c r="C64" s="64"/>
      <c r="D64" s="63"/>
    </row>
    <row r="65" spans="1:4" s="3" customFormat="1" ht="13.5" customHeight="1">
      <c r="A65" s="64"/>
      <c r="B65" s="64"/>
      <c r="C65" s="64"/>
      <c r="D65" s="63"/>
    </row>
    <row r="66" spans="1:4" s="3" customFormat="1" ht="13.5" customHeight="1">
      <c r="A66" s="64"/>
      <c r="B66" s="64"/>
      <c r="C66" s="64"/>
      <c r="D66" s="63"/>
    </row>
    <row r="67" spans="1:4" s="3" customFormat="1" ht="13.5" customHeight="1">
      <c r="A67" s="64"/>
      <c r="B67" s="64"/>
      <c r="C67" s="64"/>
      <c r="D67" s="63"/>
    </row>
    <row r="68" spans="1:4" s="3" customFormat="1" ht="13.5" customHeight="1">
      <c r="A68" s="64"/>
      <c r="B68" s="64"/>
      <c r="C68" s="64"/>
      <c r="D68" s="63"/>
    </row>
    <row r="69" spans="1:4" s="3" customFormat="1" ht="18" customHeight="1">
      <c r="A69" s="24"/>
      <c r="B69" s="66"/>
      <c r="C69" s="66"/>
      <c r="D69" s="63"/>
    </row>
    <row r="70" spans="1:4" s="3" customFormat="1" ht="12.75">
      <c r="A70" s="68"/>
      <c r="B70" s="67"/>
      <c r="C70" s="67"/>
      <c r="D70" s="63"/>
    </row>
    <row r="71" spans="1:4" s="3" customFormat="1" ht="12.75">
      <c r="A71" s="68"/>
      <c r="B71" s="68"/>
      <c r="C71" s="67"/>
      <c r="D71" s="63"/>
    </row>
    <row r="72" spans="1:4" s="3" customFormat="1" ht="12.75">
      <c r="A72" s="68"/>
      <c r="B72" s="67"/>
      <c r="C72" s="68"/>
      <c r="D72" s="63"/>
    </row>
    <row r="73" spans="1:4" s="3" customFormat="1" ht="12.75">
      <c r="A73" s="68"/>
      <c r="B73" s="67"/>
      <c r="C73" s="68"/>
      <c r="D73" s="63"/>
    </row>
    <row r="74" spans="1:4" s="3" customFormat="1" ht="12.75">
      <c r="A74" s="68"/>
      <c r="B74" s="67"/>
      <c r="C74" s="68"/>
      <c r="D74" s="63"/>
    </row>
    <row r="75" spans="1:4" s="3" customFormat="1" ht="12.75">
      <c r="A75" s="68"/>
      <c r="B75" s="67"/>
      <c r="C75" s="68"/>
      <c r="D75" s="63"/>
    </row>
    <row r="76" spans="1:4" s="3" customFormat="1" ht="12.75">
      <c r="A76" s="67"/>
      <c r="B76" s="68"/>
      <c r="C76" s="67"/>
      <c r="D76" s="63"/>
    </row>
    <row r="77" spans="1:4" s="3" customFormat="1" ht="12.75">
      <c r="A77" s="67"/>
      <c r="B77" s="67"/>
      <c r="C77" s="67"/>
      <c r="D77" s="63"/>
    </row>
    <row r="78" spans="1:4" s="3" customFormat="1" ht="12.75">
      <c r="A78" s="67"/>
      <c r="B78" s="67"/>
      <c r="C78" s="67"/>
      <c r="D78" s="63"/>
    </row>
    <row r="79" spans="1:4" s="3" customFormat="1" ht="12.75">
      <c r="A79" s="67"/>
      <c r="B79" s="67"/>
      <c r="C79" s="67"/>
      <c r="D79" s="63"/>
    </row>
    <row r="80" spans="1:4" s="3" customFormat="1" ht="12.75">
      <c r="A80" s="67"/>
      <c r="B80" s="67"/>
      <c r="C80" s="68"/>
      <c r="D80" s="63"/>
    </row>
    <row r="81" spans="1:4" s="3" customFormat="1" ht="12.75">
      <c r="A81" s="67"/>
      <c r="B81" s="67"/>
      <c r="C81" s="68"/>
      <c r="D81" s="63"/>
    </row>
    <row r="82" spans="1:4" s="3" customFormat="1" ht="12.75">
      <c r="A82" s="67"/>
      <c r="B82" s="67"/>
      <c r="C82" s="67"/>
      <c r="D82" s="10"/>
    </row>
    <row r="83" spans="1:4" s="3" customFormat="1" ht="12.75">
      <c r="A83" s="67"/>
      <c r="B83" s="67"/>
      <c r="C83" s="67"/>
      <c r="D83" s="10"/>
    </row>
    <row r="84" spans="1:4" s="3" customFormat="1" ht="12.75">
      <c r="A84" s="67"/>
      <c r="B84" s="67"/>
      <c r="C84" s="67"/>
      <c r="D84" s="16"/>
    </row>
    <row r="85" spans="1:4" s="3" customFormat="1" ht="12.75">
      <c r="A85" s="67"/>
      <c r="B85" s="67"/>
      <c r="C85" s="67"/>
      <c r="D85" s="10"/>
    </row>
    <row r="86" spans="1:4" s="3" customFormat="1" ht="12.75">
      <c r="A86" s="67"/>
      <c r="B86" s="67"/>
      <c r="C86" s="67"/>
      <c r="D86" s="10"/>
    </row>
    <row r="87" spans="1:4" s="3" customFormat="1" ht="12.75">
      <c r="A87" s="67"/>
      <c r="B87" s="67"/>
      <c r="C87" s="67"/>
      <c r="D87" s="16"/>
    </row>
    <row r="88" spans="1:4" s="3" customFormat="1" ht="12.75">
      <c r="A88" s="67"/>
      <c r="B88" s="67"/>
      <c r="C88" s="67"/>
      <c r="D88" s="10"/>
    </row>
    <row r="89" spans="1:4" s="3" customFormat="1" ht="12.75">
      <c r="A89" s="67"/>
      <c r="B89" s="67"/>
      <c r="C89" s="67"/>
      <c r="D89" s="10"/>
    </row>
    <row r="90" spans="1:4" s="3" customFormat="1" ht="13.5" customHeight="1">
      <c r="A90" s="67"/>
      <c r="B90" s="67"/>
      <c r="C90" s="67"/>
      <c r="D90" s="10"/>
    </row>
    <row r="91" spans="1:4" s="3" customFormat="1" ht="13.5" customHeight="1">
      <c r="A91" s="67"/>
      <c r="B91" s="68"/>
      <c r="C91" s="67"/>
      <c r="D91" s="9"/>
    </row>
    <row r="92" spans="1:4" s="3" customFormat="1" ht="13.5" customHeight="1">
      <c r="A92" s="67"/>
      <c r="B92" s="67"/>
      <c r="C92" s="68"/>
      <c r="D92" s="7"/>
    </row>
    <row r="93" spans="1:4" s="3" customFormat="1" ht="26.25" customHeight="1">
      <c r="A93" s="67"/>
      <c r="B93" s="67"/>
      <c r="C93" s="68"/>
      <c r="D93" s="209"/>
    </row>
    <row r="94" spans="1:4" s="3" customFormat="1" ht="13.5" customHeight="1">
      <c r="A94" s="67"/>
      <c r="B94" s="67"/>
      <c r="C94" s="67"/>
      <c r="D94" s="10"/>
    </row>
    <row r="95" spans="1:4" s="3" customFormat="1" ht="13.5" customHeight="1">
      <c r="A95" s="67"/>
      <c r="B95" s="68"/>
      <c r="C95" s="67"/>
      <c r="D95" s="9"/>
    </row>
    <row r="96" spans="1:4" s="3" customFormat="1" ht="13.5" customHeight="1">
      <c r="A96" s="67"/>
      <c r="B96" s="67"/>
      <c r="C96" s="68"/>
      <c r="D96" s="9"/>
    </row>
    <row r="97" spans="1:4" s="3" customFormat="1" ht="13.5" customHeight="1">
      <c r="A97" s="67"/>
      <c r="B97" s="67"/>
      <c r="C97" s="68"/>
      <c r="D97" s="16"/>
    </row>
    <row r="98" spans="1:4" s="3" customFormat="1" ht="13.5" customHeight="1">
      <c r="A98" s="67"/>
      <c r="B98" s="67"/>
      <c r="C98" s="67"/>
      <c r="D98" s="14"/>
    </row>
    <row r="99" spans="1:4" s="3" customFormat="1" ht="13.5" customHeight="1">
      <c r="A99" s="67"/>
      <c r="B99" s="67"/>
      <c r="C99" s="67"/>
      <c r="D99" s="15"/>
    </row>
    <row r="100" spans="1:4" s="3" customFormat="1" ht="13.5" customHeight="1">
      <c r="A100" s="67"/>
      <c r="B100" s="67"/>
      <c r="C100" s="67"/>
      <c r="D100" s="10"/>
    </row>
    <row r="101" spans="1:4" s="3" customFormat="1" ht="28.5" customHeight="1">
      <c r="A101" s="67"/>
      <c r="B101" s="67"/>
      <c r="C101" s="68"/>
      <c r="D101" s="210"/>
    </row>
    <row r="102" spans="1:4" s="3" customFormat="1" ht="13.5" customHeight="1">
      <c r="A102" s="67"/>
      <c r="B102" s="67"/>
      <c r="C102" s="68"/>
      <c r="D102" s="16"/>
    </row>
    <row r="103" spans="1:4" s="3" customFormat="1" ht="13.5" customHeight="1">
      <c r="A103" s="67"/>
      <c r="B103" s="67"/>
      <c r="C103" s="67"/>
      <c r="D103" s="10"/>
    </row>
    <row r="104" spans="1:4" s="3" customFormat="1" ht="13.5" customHeight="1">
      <c r="A104" s="67"/>
      <c r="B104" s="67"/>
      <c r="C104" s="67"/>
      <c r="D104" s="15"/>
    </row>
    <row r="105" spans="1:4" s="3" customFormat="1" ht="13.5" customHeight="1">
      <c r="A105" s="67"/>
      <c r="B105" s="67"/>
      <c r="C105" s="67"/>
      <c r="D105" s="10"/>
    </row>
    <row r="106" spans="1:4" s="3" customFormat="1" ht="22.5" customHeight="1">
      <c r="A106" s="67"/>
      <c r="B106" s="67"/>
      <c r="C106" s="67"/>
      <c r="D106" s="209"/>
    </row>
    <row r="107" spans="1:4" s="3" customFormat="1" ht="13.5" customHeight="1">
      <c r="A107" s="67"/>
      <c r="B107" s="67"/>
      <c r="C107" s="67"/>
      <c r="D107" s="14"/>
    </row>
    <row r="108" spans="1:4" s="3" customFormat="1" ht="13.5" customHeight="1">
      <c r="A108" s="67"/>
      <c r="B108" s="68"/>
      <c r="C108" s="67"/>
      <c r="D108" s="7"/>
    </row>
    <row r="109" spans="1:4" s="3" customFormat="1" ht="13.5" customHeight="1">
      <c r="A109" s="67"/>
      <c r="B109" s="67"/>
      <c r="C109" s="68"/>
      <c r="D109" s="20"/>
    </row>
    <row r="110" spans="1:4" s="3" customFormat="1" ht="13.5" customHeight="1">
      <c r="A110" s="67"/>
      <c r="B110" s="67"/>
      <c r="C110" s="68"/>
      <c r="D110" s="16"/>
    </row>
    <row r="111" spans="1:4" s="3" customFormat="1" ht="13.5" customHeight="1">
      <c r="A111" s="67"/>
      <c r="B111" s="67"/>
      <c r="C111" s="67"/>
      <c r="D111" s="10"/>
    </row>
    <row r="112" spans="1:4" s="3" customFormat="1" ht="13.5" customHeight="1">
      <c r="A112" s="67"/>
      <c r="B112" s="68"/>
      <c r="C112" s="67"/>
      <c r="D112" s="9"/>
    </row>
    <row r="113" spans="1:4" s="3" customFormat="1" ht="13.5" customHeight="1">
      <c r="A113" s="67"/>
      <c r="B113" s="67"/>
      <c r="C113" s="68"/>
      <c r="D113" s="7"/>
    </row>
    <row r="114" spans="1:4" s="3" customFormat="1" ht="13.5" customHeight="1">
      <c r="A114" s="67"/>
      <c r="B114" s="67"/>
      <c r="C114" s="68"/>
      <c r="D114" s="16"/>
    </row>
    <row r="115" spans="1:4" s="3" customFormat="1" ht="13.5" customHeight="1">
      <c r="A115" s="67"/>
      <c r="B115" s="67"/>
      <c r="C115" s="67"/>
      <c r="D115" s="10"/>
    </row>
    <row r="116" spans="1:4" s="3" customFormat="1" ht="13.5" customHeight="1">
      <c r="A116" s="67"/>
      <c r="B116" s="67"/>
      <c r="C116" s="68"/>
      <c r="D116" s="7"/>
    </row>
    <row r="117" spans="1:4" s="3" customFormat="1" ht="22.5" customHeight="1">
      <c r="A117" s="67"/>
      <c r="B117" s="67"/>
      <c r="C117" s="67"/>
      <c r="D117" s="209"/>
    </row>
    <row r="118" spans="1:4" s="3" customFormat="1" ht="13.5" customHeight="1">
      <c r="A118" s="67"/>
      <c r="B118" s="67"/>
      <c r="C118" s="67"/>
      <c r="D118" s="10"/>
    </row>
    <row r="119" spans="1:4" s="3" customFormat="1" ht="13.5" customHeight="1">
      <c r="A119" s="67"/>
      <c r="B119" s="67"/>
      <c r="C119" s="67"/>
      <c r="D119" s="16"/>
    </row>
    <row r="120" spans="1:4" s="3" customFormat="1" ht="13.5" customHeight="1">
      <c r="A120" s="67"/>
      <c r="B120" s="67"/>
      <c r="C120" s="67"/>
      <c r="D120" s="10"/>
    </row>
    <row r="121" spans="1:4" s="3" customFormat="1" ht="13.5" customHeight="1">
      <c r="A121" s="67"/>
      <c r="B121" s="67"/>
      <c r="C121" s="67"/>
      <c r="D121" s="10"/>
    </row>
    <row r="122" spans="1:4" s="3" customFormat="1" ht="13.5" customHeight="1">
      <c r="A122" s="68"/>
      <c r="B122" s="67"/>
      <c r="C122" s="67"/>
      <c r="D122" s="7"/>
    </row>
    <row r="123" spans="1:4" s="3" customFormat="1" ht="13.5" customHeight="1">
      <c r="A123" s="67"/>
      <c r="B123" s="68"/>
      <c r="C123" s="68"/>
      <c r="D123" s="7"/>
    </row>
    <row r="124" spans="1:4" s="3" customFormat="1" ht="13.5" customHeight="1">
      <c r="A124" s="67"/>
      <c r="B124" s="68"/>
      <c r="C124" s="68"/>
      <c r="D124" s="9"/>
    </row>
    <row r="125" spans="1:4" s="3" customFormat="1" ht="13.5" customHeight="1">
      <c r="A125" s="67"/>
      <c r="B125" s="68"/>
      <c r="C125" s="68"/>
      <c r="D125" s="15"/>
    </row>
    <row r="126" spans="1:4" s="3" customFormat="1" ht="12.75">
      <c r="A126" s="67"/>
      <c r="B126" s="67"/>
      <c r="C126" s="67"/>
      <c r="D126" s="10"/>
    </row>
    <row r="127" spans="1:4" s="3" customFormat="1" ht="12.75">
      <c r="A127" s="67"/>
      <c r="B127" s="68"/>
      <c r="C127" s="67"/>
      <c r="D127" s="7"/>
    </row>
    <row r="128" spans="1:4" s="3" customFormat="1" ht="12.75">
      <c r="A128" s="67"/>
      <c r="B128" s="67"/>
      <c r="C128" s="68"/>
      <c r="D128" s="9"/>
    </row>
    <row r="129" spans="1:4" s="3" customFormat="1" ht="12.75">
      <c r="A129" s="67"/>
      <c r="B129" s="67"/>
      <c r="C129" s="68"/>
      <c r="D129" s="16"/>
    </row>
    <row r="130" spans="1:4" s="3" customFormat="1" ht="12.75">
      <c r="A130" s="67"/>
      <c r="B130" s="67"/>
      <c r="C130" s="67"/>
      <c r="D130" s="10"/>
    </row>
    <row r="131" spans="1:4" s="3" customFormat="1" ht="12.75">
      <c r="A131" s="67"/>
      <c r="B131" s="67"/>
      <c r="C131" s="67"/>
      <c r="D131" s="10"/>
    </row>
    <row r="132" spans="1:4" s="3" customFormat="1" ht="12.75">
      <c r="A132" s="67"/>
      <c r="B132" s="67"/>
      <c r="C132" s="67"/>
      <c r="D132" s="5"/>
    </row>
    <row r="133" spans="1:4" s="3" customFormat="1" ht="12.75">
      <c r="A133" s="67"/>
      <c r="B133" s="67"/>
      <c r="C133" s="67"/>
      <c r="D133" s="10"/>
    </row>
    <row r="134" spans="1:4" s="3" customFormat="1" ht="12.75">
      <c r="A134" s="67"/>
      <c r="B134" s="67"/>
      <c r="C134" s="67"/>
      <c r="D134" s="10"/>
    </row>
    <row r="135" spans="1:4" s="3" customFormat="1" ht="12.75">
      <c r="A135" s="67"/>
      <c r="B135" s="67"/>
      <c r="C135" s="67"/>
      <c r="D135" s="10"/>
    </row>
    <row r="136" spans="1:4" s="3" customFormat="1" ht="12.75">
      <c r="A136" s="67"/>
      <c r="B136" s="67"/>
      <c r="C136" s="67"/>
      <c r="D136" s="16"/>
    </row>
    <row r="137" spans="1:4" s="3" customFormat="1" ht="12.75">
      <c r="A137" s="67"/>
      <c r="B137" s="67"/>
      <c r="C137" s="67"/>
      <c r="D137" s="10"/>
    </row>
    <row r="138" spans="1:4" s="3" customFormat="1" ht="12.75">
      <c r="A138" s="67"/>
      <c r="B138" s="67"/>
      <c r="C138" s="67"/>
      <c r="D138" s="16"/>
    </row>
    <row r="139" spans="1:4" s="3" customFormat="1" ht="12.75">
      <c r="A139" s="67"/>
      <c r="B139" s="67"/>
      <c r="C139" s="67"/>
      <c r="D139" s="10"/>
    </row>
    <row r="140" spans="1:4" s="3" customFormat="1" ht="12.75">
      <c r="A140" s="67"/>
      <c r="B140" s="67"/>
      <c r="C140" s="67"/>
      <c r="D140" s="10"/>
    </row>
    <row r="141" spans="1:4" s="3" customFormat="1" ht="12.75">
      <c r="A141" s="67"/>
      <c r="B141" s="67"/>
      <c r="C141" s="67"/>
      <c r="D141" s="10"/>
    </row>
    <row r="142" spans="1:4" s="3" customFormat="1" ht="12.75">
      <c r="A142" s="67"/>
      <c r="B142" s="67"/>
      <c r="C142" s="67"/>
      <c r="D142" s="10"/>
    </row>
    <row r="143" spans="1:4" s="3" customFormat="1" ht="28.5" customHeight="1">
      <c r="A143" s="13"/>
      <c r="B143" s="13"/>
      <c r="C143" s="13"/>
      <c r="D143" s="211"/>
    </row>
    <row r="144" spans="1:4" s="3" customFormat="1" ht="12.75">
      <c r="A144" s="67"/>
      <c r="B144" s="67"/>
      <c r="C144" s="68"/>
      <c r="D144" s="9"/>
    </row>
    <row r="145" spans="1:4" s="3" customFormat="1" ht="12.75">
      <c r="A145" s="67"/>
      <c r="B145" s="67"/>
      <c r="C145" s="67"/>
      <c r="D145" s="6"/>
    </row>
    <row r="146" spans="1:4" s="3" customFormat="1" ht="12.75">
      <c r="A146" s="67"/>
      <c r="B146" s="67"/>
      <c r="C146" s="67"/>
      <c r="D146" s="10"/>
    </row>
    <row r="147" spans="1:4" s="3" customFormat="1" ht="12.75">
      <c r="A147" s="67"/>
      <c r="B147" s="67"/>
      <c r="C147" s="67"/>
      <c r="D147" s="5"/>
    </row>
    <row r="148" spans="1:4" s="3" customFormat="1" ht="12.75">
      <c r="A148" s="67"/>
      <c r="B148" s="67"/>
      <c r="C148" s="67"/>
      <c r="D148" s="5"/>
    </row>
    <row r="149" spans="1:4" s="3" customFormat="1" ht="12.75">
      <c r="A149" s="67"/>
      <c r="B149" s="67"/>
      <c r="C149" s="67"/>
      <c r="D149" s="10"/>
    </row>
    <row r="150" spans="1:4" s="3" customFormat="1" ht="12.75">
      <c r="A150" s="67"/>
      <c r="B150" s="67"/>
      <c r="C150" s="67"/>
      <c r="D150" s="16"/>
    </row>
    <row r="151" spans="1:4" s="3" customFormat="1" ht="12.75">
      <c r="A151" s="67"/>
      <c r="B151" s="67"/>
      <c r="C151" s="67"/>
      <c r="D151" s="10"/>
    </row>
    <row r="152" spans="1:4" s="3" customFormat="1" ht="12.75">
      <c r="A152" s="67"/>
      <c r="B152" s="67"/>
      <c r="C152" s="67"/>
      <c r="D152" s="10"/>
    </row>
    <row r="153" spans="1:4" s="3" customFormat="1" ht="12.75">
      <c r="A153" s="67"/>
      <c r="B153" s="67"/>
      <c r="C153" s="67"/>
      <c r="D153" s="16"/>
    </row>
    <row r="154" spans="1:4" s="3" customFormat="1" ht="12.75">
      <c r="A154" s="67"/>
      <c r="B154" s="67"/>
      <c r="C154" s="67"/>
      <c r="D154" s="10"/>
    </row>
    <row r="155" spans="1:4" s="3" customFormat="1" ht="12.75">
      <c r="A155" s="67"/>
      <c r="B155" s="67"/>
      <c r="C155" s="67"/>
      <c r="D155" s="5"/>
    </row>
    <row r="156" spans="1:4" s="3" customFormat="1" ht="12.75">
      <c r="A156" s="67"/>
      <c r="B156" s="67"/>
      <c r="C156" s="67"/>
      <c r="D156" s="6"/>
    </row>
    <row r="157" spans="1:4" s="3" customFormat="1" ht="12.75">
      <c r="A157" s="67"/>
      <c r="B157" s="67"/>
      <c r="C157" s="67"/>
      <c r="D157" s="5"/>
    </row>
    <row r="158" spans="1:4" s="3" customFormat="1" ht="12.75">
      <c r="A158" s="67"/>
      <c r="B158" s="67"/>
      <c r="C158" s="67"/>
      <c r="D158" s="16"/>
    </row>
    <row r="159" spans="1:4" s="3" customFormat="1" ht="12.75">
      <c r="A159" s="67"/>
      <c r="B159" s="67"/>
      <c r="C159" s="67"/>
      <c r="D159" s="10"/>
    </row>
    <row r="160" spans="1:4" s="3" customFormat="1" ht="12.75">
      <c r="A160" s="67"/>
      <c r="B160" s="67"/>
      <c r="C160" s="68"/>
      <c r="D160" s="9"/>
    </row>
    <row r="161" spans="1:4" s="3" customFormat="1" ht="12.75">
      <c r="A161" s="67"/>
      <c r="B161" s="67"/>
      <c r="C161" s="67"/>
      <c r="D161" s="16"/>
    </row>
    <row r="162" spans="1:4" s="3" customFormat="1" ht="12.75">
      <c r="A162" s="67"/>
      <c r="B162" s="67"/>
      <c r="C162" s="67"/>
      <c r="D162" s="5"/>
    </row>
    <row r="163" spans="1:4" s="3" customFormat="1" ht="12.75">
      <c r="A163" s="67"/>
      <c r="B163" s="67"/>
      <c r="C163" s="68"/>
      <c r="D163" s="21"/>
    </row>
    <row r="164" spans="1:4" s="3" customFormat="1" ht="12.75">
      <c r="A164" s="67"/>
      <c r="B164" s="67"/>
      <c r="C164" s="68"/>
      <c r="D164" s="15"/>
    </row>
    <row r="165" spans="1:4" s="3" customFormat="1" ht="12.75">
      <c r="A165" s="67"/>
      <c r="B165" s="67"/>
      <c r="C165" s="67"/>
      <c r="D165" s="10"/>
    </row>
    <row r="166" spans="1:4" s="3" customFormat="1" ht="12.75">
      <c r="A166" s="67"/>
      <c r="B166" s="67"/>
      <c r="C166" s="67"/>
      <c r="D166" s="4"/>
    </row>
    <row r="167" spans="1:4" s="3" customFormat="1" ht="11.25" customHeight="1">
      <c r="A167" s="67"/>
      <c r="B167" s="67"/>
      <c r="C167" s="67"/>
      <c r="D167" s="5"/>
    </row>
    <row r="168" spans="1:4" s="3" customFormat="1" ht="24" customHeight="1">
      <c r="A168" s="67"/>
      <c r="B168" s="68"/>
      <c r="C168" s="67"/>
      <c r="D168" s="212"/>
    </row>
    <row r="169" spans="1:4" s="3" customFormat="1" ht="15" customHeight="1">
      <c r="A169" s="67"/>
      <c r="B169" s="67"/>
      <c r="C169" s="68"/>
      <c r="D169" s="212"/>
    </row>
    <row r="170" spans="1:4" s="3" customFormat="1" ht="11.25" customHeight="1">
      <c r="A170" s="67"/>
      <c r="B170" s="67"/>
      <c r="C170" s="67"/>
      <c r="D170" s="6"/>
    </row>
    <row r="171" spans="1:4" s="3" customFormat="1" ht="12.75">
      <c r="A171" s="67"/>
      <c r="B171" s="67"/>
      <c r="C171" s="67"/>
      <c r="D171" s="5"/>
    </row>
    <row r="172" spans="1:4" s="3" customFormat="1" ht="13.5" customHeight="1">
      <c r="A172" s="67"/>
      <c r="B172" s="68"/>
      <c r="C172" s="67"/>
      <c r="D172" s="1"/>
    </row>
    <row r="173" spans="1:4" s="3" customFormat="1" ht="12.75" customHeight="1">
      <c r="A173" s="67"/>
      <c r="B173" s="67"/>
      <c r="C173" s="68"/>
      <c r="D173" s="9"/>
    </row>
    <row r="174" spans="1:4" s="3" customFormat="1" ht="12.75" customHeight="1">
      <c r="A174" s="67"/>
      <c r="B174" s="67"/>
      <c r="C174" s="68"/>
      <c r="D174" s="15"/>
    </row>
    <row r="175" spans="1:4" s="3" customFormat="1" ht="12.75">
      <c r="A175" s="67"/>
      <c r="B175" s="67"/>
      <c r="C175" s="67"/>
      <c r="D175" s="10"/>
    </row>
    <row r="176" spans="1:4" s="3" customFormat="1" ht="12.75">
      <c r="A176" s="67"/>
      <c r="B176" s="67"/>
      <c r="C176" s="68"/>
      <c r="D176" s="21"/>
    </row>
    <row r="177" spans="1:4" s="3" customFormat="1" ht="12.75">
      <c r="A177" s="67"/>
      <c r="B177" s="67"/>
      <c r="C177" s="67"/>
      <c r="D177" s="6"/>
    </row>
    <row r="178" spans="1:4" s="3" customFormat="1" ht="12.75">
      <c r="A178" s="67"/>
      <c r="B178" s="67"/>
      <c r="C178" s="67"/>
      <c r="D178" s="5"/>
    </row>
    <row r="179" spans="1:4" s="3" customFormat="1" ht="12.75">
      <c r="A179" s="67"/>
      <c r="B179" s="67"/>
      <c r="C179" s="67"/>
      <c r="D179" s="10"/>
    </row>
    <row r="180" spans="1:4" s="3" customFormat="1" ht="19.5" customHeight="1">
      <c r="A180" s="24"/>
      <c r="B180" s="69"/>
      <c r="C180" s="69"/>
      <c r="D180" s="7"/>
    </row>
    <row r="181" spans="1:4" s="3" customFormat="1" ht="15" customHeight="1">
      <c r="A181" s="68"/>
      <c r="B181" s="67"/>
      <c r="C181" s="67"/>
      <c r="D181" s="7"/>
    </row>
    <row r="182" spans="1:4" s="3" customFormat="1" ht="12.75">
      <c r="A182" s="68"/>
      <c r="B182" s="68"/>
      <c r="C182" s="67"/>
      <c r="D182" s="9"/>
    </row>
    <row r="183" spans="1:4" s="3" customFormat="1" ht="12.75">
      <c r="A183" s="67"/>
      <c r="B183" s="67"/>
      <c r="C183" s="68"/>
      <c r="D183" s="7"/>
    </row>
    <row r="184" spans="1:4" s="3" customFormat="1" ht="12.75">
      <c r="A184" s="67"/>
      <c r="B184" s="67"/>
      <c r="C184" s="67"/>
      <c r="D184" s="16"/>
    </row>
    <row r="185" spans="1:4" s="3" customFormat="1" ht="12.75">
      <c r="A185" s="67"/>
      <c r="B185" s="68"/>
      <c r="C185" s="67"/>
      <c r="D185" s="9"/>
    </row>
    <row r="186" spans="1:4" s="3" customFormat="1" ht="12.75">
      <c r="A186" s="67"/>
      <c r="B186" s="67"/>
      <c r="C186" s="68"/>
      <c r="D186" s="9"/>
    </row>
    <row r="187" spans="1:4" s="3" customFormat="1" ht="12.75">
      <c r="A187" s="67"/>
      <c r="B187" s="67"/>
      <c r="C187" s="67"/>
      <c r="D187" s="15"/>
    </row>
    <row r="188" spans="1:4" s="3" customFormat="1" ht="22.5" customHeight="1">
      <c r="A188" s="67"/>
      <c r="B188" s="67"/>
      <c r="C188" s="68"/>
      <c r="D188" s="210"/>
    </row>
    <row r="189" spans="1:4" s="3" customFormat="1" ht="12.75">
      <c r="A189" s="67"/>
      <c r="B189" s="67"/>
      <c r="C189" s="67"/>
      <c r="D189" s="15"/>
    </row>
    <row r="190" spans="1:4" s="3" customFormat="1" ht="12.75">
      <c r="A190" s="67"/>
      <c r="B190" s="68"/>
      <c r="C190" s="67"/>
      <c r="D190" s="7"/>
    </row>
    <row r="191" spans="1:4" s="3" customFormat="1" ht="12.75">
      <c r="A191" s="67"/>
      <c r="B191" s="67"/>
      <c r="C191" s="68"/>
      <c r="D191" s="20"/>
    </row>
    <row r="192" spans="1:4" s="3" customFormat="1" ht="12.75">
      <c r="A192" s="67"/>
      <c r="B192" s="67"/>
      <c r="C192" s="67"/>
      <c r="D192" s="16"/>
    </row>
    <row r="193" spans="1:4" s="3" customFormat="1" ht="13.5" customHeight="1">
      <c r="A193" s="68"/>
      <c r="B193" s="67"/>
      <c r="C193" s="67"/>
      <c r="D193" s="7"/>
    </row>
    <row r="194" spans="1:4" s="3" customFormat="1" ht="13.5" customHeight="1">
      <c r="A194" s="67"/>
      <c r="B194" s="68"/>
      <c r="C194" s="67"/>
      <c r="D194" s="7"/>
    </row>
    <row r="195" spans="1:4" s="3" customFormat="1" ht="13.5" customHeight="1">
      <c r="A195" s="67"/>
      <c r="B195" s="67"/>
      <c r="C195" s="68"/>
      <c r="D195" s="9"/>
    </row>
    <row r="196" spans="1:4" s="3" customFormat="1" ht="12.75">
      <c r="A196" s="67"/>
      <c r="B196" s="67"/>
      <c r="C196" s="68"/>
      <c r="D196" s="16"/>
    </row>
    <row r="197" spans="1:4" s="3" customFormat="1" ht="12.75">
      <c r="A197" s="67"/>
      <c r="B197" s="67"/>
      <c r="C197" s="68"/>
      <c r="D197" s="9"/>
    </row>
    <row r="198" spans="1:4" s="3" customFormat="1" ht="12.75">
      <c r="A198" s="67"/>
      <c r="B198" s="67"/>
      <c r="C198" s="67"/>
      <c r="D198" s="6"/>
    </row>
    <row r="199" spans="1:4" s="3" customFormat="1" ht="12.75">
      <c r="A199" s="67"/>
      <c r="B199" s="67"/>
      <c r="C199" s="68"/>
      <c r="D199" s="21"/>
    </row>
    <row r="200" spans="1:4" s="3" customFormat="1" ht="12.75">
      <c r="A200" s="67"/>
      <c r="B200" s="67"/>
      <c r="C200" s="68"/>
      <c r="D200" s="15"/>
    </row>
    <row r="201" spans="1:4" s="3" customFormat="1" ht="12.75">
      <c r="A201" s="67"/>
      <c r="B201" s="67"/>
      <c r="C201" s="67"/>
      <c r="D201" s="22"/>
    </row>
    <row r="202" spans="1:4" s="3" customFormat="1" ht="12.75">
      <c r="A202" s="67"/>
      <c r="B202" s="68"/>
      <c r="C202" s="67"/>
      <c r="D202" s="1"/>
    </row>
    <row r="203" spans="1:4" s="3" customFormat="1" ht="12.75">
      <c r="A203" s="67"/>
      <c r="B203" s="67"/>
      <c r="C203" s="68"/>
      <c r="D203" s="9"/>
    </row>
    <row r="204" spans="1:4" s="3" customFormat="1" ht="12.75">
      <c r="A204" s="67"/>
      <c r="B204" s="67"/>
      <c r="C204" s="68"/>
      <c r="D204" s="15"/>
    </row>
    <row r="205" spans="1:4" s="3" customFormat="1" ht="12.75">
      <c r="A205" s="67"/>
      <c r="B205" s="67"/>
      <c r="C205" s="68"/>
      <c r="D205" s="15"/>
    </row>
    <row r="206" spans="1:4" s="3" customFormat="1" ht="12.75">
      <c r="A206" s="67"/>
      <c r="B206" s="67"/>
      <c r="C206" s="67"/>
      <c r="D206" s="10"/>
    </row>
    <row r="207" spans="1:4" s="25" customFormat="1" ht="18" customHeight="1">
      <c r="A207" s="228"/>
      <c r="B207" s="229"/>
      <c r="C207" s="229"/>
      <c r="D207" s="229"/>
    </row>
    <row r="208" spans="1:4" s="3" customFormat="1" ht="28.5" customHeight="1">
      <c r="A208" s="13"/>
      <c r="B208" s="13"/>
      <c r="C208" s="13"/>
      <c r="D208" s="211"/>
    </row>
    <row r="209" spans="1:3" s="3" customFormat="1" ht="12.75">
      <c r="A209" s="67"/>
      <c r="B209" s="67"/>
      <c r="C209" s="67"/>
    </row>
    <row r="210" spans="1:4" s="3" customFormat="1" ht="15.75">
      <c r="A210" s="70"/>
      <c r="B210" s="68"/>
      <c r="C210" s="68"/>
      <c r="D210" s="2"/>
    </row>
    <row r="211" spans="1:4" s="3" customFormat="1" ht="12.75">
      <c r="A211" s="68"/>
      <c r="B211" s="68"/>
      <c r="C211" s="68"/>
      <c r="D211" s="2"/>
    </row>
    <row r="212" spans="1:4" s="3" customFormat="1" ht="17.25" customHeight="1">
      <c r="A212" s="68"/>
      <c r="B212" s="68"/>
      <c r="C212" s="68"/>
      <c r="D212" s="2"/>
    </row>
    <row r="213" spans="1:4" s="3" customFormat="1" ht="13.5" customHeight="1">
      <c r="A213" s="68"/>
      <c r="B213" s="68"/>
      <c r="C213" s="68"/>
      <c r="D213" s="2"/>
    </row>
    <row r="214" spans="1:4" s="3" customFormat="1" ht="12.75">
      <c r="A214" s="68"/>
      <c r="B214" s="68"/>
      <c r="C214" s="68"/>
      <c r="D214" s="2"/>
    </row>
    <row r="215" spans="1:3" s="3" customFormat="1" ht="12.75">
      <c r="A215" s="68"/>
      <c r="B215" s="68"/>
      <c r="C215" s="68"/>
    </row>
    <row r="216" spans="1:4" s="3" customFormat="1" ht="12.75">
      <c r="A216" s="68"/>
      <c r="B216" s="68"/>
      <c r="C216" s="68"/>
      <c r="D216" s="2"/>
    </row>
    <row r="217" spans="1:4" s="3" customFormat="1" ht="12.75">
      <c r="A217" s="68"/>
      <c r="B217" s="68"/>
      <c r="C217" s="68"/>
      <c r="D217" s="23"/>
    </row>
    <row r="218" spans="1:4" s="3" customFormat="1" ht="12.75">
      <c r="A218" s="68"/>
      <c r="B218" s="68"/>
      <c r="C218" s="68"/>
      <c r="D218" s="2"/>
    </row>
    <row r="219" spans="1:4" s="3" customFormat="1" ht="22.5" customHeight="1">
      <c r="A219" s="68"/>
      <c r="B219" s="68"/>
      <c r="C219" s="68"/>
      <c r="D219" s="210"/>
    </row>
    <row r="220" spans="1:4" s="3" customFormat="1" ht="22.5" customHeight="1">
      <c r="A220" s="67"/>
      <c r="B220" s="67"/>
      <c r="C220" s="67"/>
      <c r="D220" s="209"/>
    </row>
    <row r="221" spans="1:3" s="3" customFormat="1" ht="12.75">
      <c r="A221" s="67"/>
      <c r="B221" s="67"/>
      <c r="C221" s="67"/>
    </row>
    <row r="222" spans="1:3" s="3" customFormat="1" ht="12.75">
      <c r="A222" s="67"/>
      <c r="B222" s="67"/>
      <c r="C222" s="67"/>
    </row>
    <row r="223" spans="1:3" s="3" customFormat="1" ht="12.75">
      <c r="A223" s="67"/>
      <c r="B223" s="67"/>
      <c r="C223" s="67"/>
    </row>
    <row r="224" spans="1:3" s="3" customFormat="1" ht="12.75">
      <c r="A224" s="67"/>
      <c r="B224" s="67"/>
      <c r="C224" s="67"/>
    </row>
    <row r="225" spans="1:3" s="3" customFormat="1" ht="12.75">
      <c r="A225" s="67"/>
      <c r="B225" s="67"/>
      <c r="C225" s="67"/>
    </row>
    <row r="226" spans="1:3" s="3" customFormat="1" ht="12.75">
      <c r="A226" s="67"/>
      <c r="B226" s="67"/>
      <c r="C226" s="67"/>
    </row>
    <row r="227" spans="1:3" s="3" customFormat="1" ht="12.75">
      <c r="A227" s="67"/>
      <c r="B227" s="67"/>
      <c r="C227" s="67"/>
    </row>
    <row r="228" spans="1:3" s="3" customFormat="1" ht="12.75">
      <c r="A228" s="67"/>
      <c r="B228" s="67"/>
      <c r="C228" s="67"/>
    </row>
    <row r="229" spans="1:3" s="3" customFormat="1" ht="12.75">
      <c r="A229" s="67"/>
      <c r="B229" s="67"/>
      <c r="C229" s="67"/>
    </row>
    <row r="230" spans="1:3" s="3" customFormat="1" ht="12.75">
      <c r="A230" s="67"/>
      <c r="B230" s="67"/>
      <c r="C230" s="67"/>
    </row>
    <row r="231" spans="1:3" s="3" customFormat="1" ht="12.75">
      <c r="A231" s="67"/>
      <c r="B231" s="67"/>
      <c r="C231" s="67"/>
    </row>
    <row r="232" spans="1:3" s="3" customFormat="1" ht="12.75">
      <c r="A232" s="67"/>
      <c r="B232" s="67"/>
      <c r="C232" s="67"/>
    </row>
    <row r="233" spans="1:3" s="3" customFormat="1" ht="12.75">
      <c r="A233" s="67"/>
      <c r="B233" s="67"/>
      <c r="C233" s="67"/>
    </row>
    <row r="234" spans="1:3" s="3" customFormat="1" ht="12.75">
      <c r="A234" s="67"/>
      <c r="B234" s="67"/>
      <c r="C234" s="67"/>
    </row>
    <row r="235" spans="1:3" s="3" customFormat="1" ht="12.75">
      <c r="A235" s="67"/>
      <c r="B235" s="67"/>
      <c r="C235" s="67"/>
    </row>
    <row r="236" spans="1:3" s="3" customFormat="1" ht="12.75">
      <c r="A236" s="67"/>
      <c r="B236" s="67"/>
      <c r="C236" s="67"/>
    </row>
    <row r="237" spans="1:3" s="3" customFormat="1" ht="12.75">
      <c r="A237" s="67"/>
      <c r="B237" s="67"/>
      <c r="C237" s="67"/>
    </row>
    <row r="238" spans="1:3" s="3" customFormat="1" ht="12.75">
      <c r="A238" s="67"/>
      <c r="B238" s="67"/>
      <c r="C238" s="67"/>
    </row>
    <row r="239" spans="1:3" s="3" customFormat="1" ht="12.75">
      <c r="A239" s="67"/>
      <c r="B239" s="67"/>
      <c r="C239" s="67"/>
    </row>
    <row r="240" spans="1:3" s="3" customFormat="1" ht="12.75">
      <c r="A240" s="67"/>
      <c r="B240" s="67"/>
      <c r="C240" s="67"/>
    </row>
    <row r="241" spans="1:3" s="3" customFormat="1" ht="12.75">
      <c r="A241" s="67"/>
      <c r="B241" s="67"/>
      <c r="C241" s="67"/>
    </row>
    <row r="242" spans="1:3" s="3" customFormat="1" ht="12.75">
      <c r="A242" s="67"/>
      <c r="B242" s="67"/>
      <c r="C242" s="67"/>
    </row>
    <row r="243" spans="1:3" s="3" customFormat="1" ht="12.75">
      <c r="A243" s="67"/>
      <c r="B243" s="67"/>
      <c r="C243" s="67"/>
    </row>
    <row r="244" spans="1:3" s="3" customFormat="1" ht="12.75">
      <c r="A244" s="67"/>
      <c r="B244" s="67"/>
      <c r="C244" s="67"/>
    </row>
    <row r="245" spans="1:3" s="3" customFormat="1" ht="12.75">
      <c r="A245" s="67"/>
      <c r="B245" s="67"/>
      <c r="C245" s="67"/>
    </row>
    <row r="246" spans="1:3" s="3" customFormat="1" ht="12.75">
      <c r="A246" s="67"/>
      <c r="B246" s="67"/>
      <c r="C246" s="67"/>
    </row>
    <row r="247" spans="1:3" s="3" customFormat="1" ht="12.75">
      <c r="A247" s="67"/>
      <c r="B247" s="67"/>
      <c r="C247" s="67"/>
    </row>
    <row r="248" spans="1:3" s="3" customFormat="1" ht="12.75">
      <c r="A248" s="67"/>
      <c r="B248" s="67"/>
      <c r="C248" s="67"/>
    </row>
    <row r="249" spans="1:3" s="3" customFormat="1" ht="12.75">
      <c r="A249" s="67"/>
      <c r="B249" s="67"/>
      <c r="C249" s="67"/>
    </row>
    <row r="250" spans="1:3" s="3" customFormat="1" ht="12.75">
      <c r="A250" s="67"/>
      <c r="B250" s="67"/>
      <c r="C250" s="67"/>
    </row>
    <row r="251" spans="1:3" s="3" customFormat="1" ht="12.75">
      <c r="A251" s="67"/>
      <c r="B251" s="67"/>
      <c r="C251" s="67"/>
    </row>
    <row r="252" spans="1:3" s="3" customFormat="1" ht="12.75">
      <c r="A252" s="67"/>
      <c r="B252" s="67"/>
      <c r="C252" s="67"/>
    </row>
    <row r="253" spans="1:3" s="3" customFormat="1" ht="12.75">
      <c r="A253" s="67"/>
      <c r="B253" s="67"/>
      <c r="C253" s="67"/>
    </row>
    <row r="254" spans="1:3" s="3" customFormat="1" ht="12.75">
      <c r="A254" s="67"/>
      <c r="B254" s="67"/>
      <c r="C254" s="67"/>
    </row>
    <row r="255" spans="1:3" s="3" customFormat="1" ht="12.75">
      <c r="A255" s="67"/>
      <c r="B255" s="67"/>
      <c r="C255" s="67"/>
    </row>
    <row r="256" spans="1:3" s="3" customFormat="1" ht="12.75">
      <c r="A256" s="67"/>
      <c r="B256" s="67"/>
      <c r="C256" s="67"/>
    </row>
    <row r="257" spans="1:3" s="3" customFormat="1" ht="12.75">
      <c r="A257" s="67"/>
      <c r="B257" s="67"/>
      <c r="C257" s="67"/>
    </row>
    <row r="258" spans="1:3" s="3" customFormat="1" ht="12.75">
      <c r="A258" s="67"/>
      <c r="B258" s="67"/>
      <c r="C258" s="67"/>
    </row>
    <row r="259" spans="1:3" s="3" customFormat="1" ht="12.75">
      <c r="A259" s="67"/>
      <c r="B259" s="67"/>
      <c r="C259" s="67"/>
    </row>
    <row r="260" spans="1:3" s="3" customFormat="1" ht="12.75">
      <c r="A260" s="67"/>
      <c r="B260" s="67"/>
      <c r="C260" s="67"/>
    </row>
    <row r="261" spans="1:3" s="3" customFormat="1" ht="12.75">
      <c r="A261" s="67"/>
      <c r="B261" s="67"/>
      <c r="C261" s="67"/>
    </row>
    <row r="262" spans="1:3" s="3" customFormat="1" ht="12.75">
      <c r="A262" s="67"/>
      <c r="B262" s="67"/>
      <c r="C262" s="67"/>
    </row>
    <row r="263" spans="1:3" s="3" customFormat="1" ht="12.75">
      <c r="A263" s="67"/>
      <c r="B263" s="67"/>
      <c r="C263" s="67"/>
    </row>
    <row r="264" spans="1:3" s="3" customFormat="1" ht="12.75">
      <c r="A264" s="67"/>
      <c r="B264" s="67"/>
      <c r="C264" s="67"/>
    </row>
    <row r="265" spans="1:3" s="3" customFormat="1" ht="12.75">
      <c r="A265" s="67"/>
      <c r="B265" s="67"/>
      <c r="C265" s="67"/>
    </row>
    <row r="266" spans="1:3" s="3" customFormat="1" ht="12.75">
      <c r="A266" s="67"/>
      <c r="B266" s="67"/>
      <c r="C266" s="67"/>
    </row>
    <row r="267" spans="1:3" s="3" customFormat="1" ht="12.75">
      <c r="A267" s="67"/>
      <c r="B267" s="67"/>
      <c r="C267" s="67"/>
    </row>
    <row r="268" spans="1:3" s="3" customFormat="1" ht="12.75">
      <c r="A268" s="67"/>
      <c r="B268" s="67"/>
      <c r="C268" s="67"/>
    </row>
    <row r="269" spans="1:3" s="3" customFormat="1" ht="12.75">
      <c r="A269" s="67"/>
      <c r="B269" s="67"/>
      <c r="C269" s="67"/>
    </row>
    <row r="270" spans="1:3" s="3" customFormat="1" ht="12.75">
      <c r="A270" s="67"/>
      <c r="B270" s="67"/>
      <c r="C270" s="67"/>
    </row>
    <row r="271" spans="1:3" s="3" customFormat="1" ht="12.75">
      <c r="A271" s="67"/>
      <c r="B271" s="67"/>
      <c r="C271" s="67"/>
    </row>
    <row r="272" spans="1:3" s="3" customFormat="1" ht="12.75">
      <c r="A272" s="67"/>
      <c r="B272" s="67"/>
      <c r="C272" s="67"/>
    </row>
    <row r="273" spans="1:3" s="3" customFormat="1" ht="12.75">
      <c r="A273" s="67"/>
      <c r="B273" s="67"/>
      <c r="C273" s="67"/>
    </row>
    <row r="274" spans="1:3" s="3" customFormat="1" ht="12.75">
      <c r="A274" s="67"/>
      <c r="B274" s="67"/>
      <c r="C274" s="67"/>
    </row>
    <row r="275" spans="1:3" s="3" customFormat="1" ht="12.75">
      <c r="A275" s="67"/>
      <c r="B275" s="67"/>
      <c r="C275" s="67"/>
    </row>
    <row r="276" spans="1:3" s="3" customFormat="1" ht="12.75">
      <c r="A276" s="67"/>
      <c r="B276" s="67"/>
      <c r="C276" s="67"/>
    </row>
    <row r="277" spans="1:3" s="3" customFormat="1" ht="12.75">
      <c r="A277" s="67"/>
      <c r="B277" s="67"/>
      <c r="C277" s="67"/>
    </row>
    <row r="278" spans="1:3" s="3" customFormat="1" ht="12.75">
      <c r="A278" s="67"/>
      <c r="B278" s="67"/>
      <c r="C278" s="67"/>
    </row>
    <row r="279" spans="1:3" s="3" customFormat="1" ht="12.75">
      <c r="A279" s="67"/>
      <c r="B279" s="67"/>
      <c r="C279" s="67"/>
    </row>
    <row r="280" spans="1:3" s="3" customFormat="1" ht="12.75">
      <c r="A280" s="67"/>
      <c r="B280" s="67"/>
      <c r="C280" s="67"/>
    </row>
    <row r="281" spans="1:3" s="3" customFormat="1" ht="12.75">
      <c r="A281" s="67"/>
      <c r="B281" s="67"/>
      <c r="C281" s="67"/>
    </row>
    <row r="282" spans="1:3" s="3" customFormat="1" ht="12.75">
      <c r="A282" s="67"/>
      <c r="B282" s="67"/>
      <c r="C282" s="67"/>
    </row>
    <row r="283" spans="1:3" s="3" customFormat="1" ht="12.75">
      <c r="A283" s="67"/>
      <c r="B283" s="67"/>
      <c r="C283" s="67"/>
    </row>
    <row r="284" spans="1:3" s="3" customFormat="1" ht="12.75">
      <c r="A284" s="67"/>
      <c r="B284" s="67"/>
      <c r="C284" s="67"/>
    </row>
    <row r="285" spans="1:3" s="3" customFormat="1" ht="12.75">
      <c r="A285" s="67"/>
      <c r="B285" s="67"/>
      <c r="C285" s="67"/>
    </row>
    <row r="286" spans="1:3" s="3" customFormat="1" ht="12.75">
      <c r="A286" s="67"/>
      <c r="B286" s="67"/>
      <c r="C286" s="67"/>
    </row>
    <row r="287" spans="1:3" s="3" customFormat="1" ht="12.75">
      <c r="A287" s="67"/>
      <c r="B287" s="67"/>
      <c r="C287" s="67"/>
    </row>
    <row r="288" spans="1:3" s="3" customFormat="1" ht="12.75">
      <c r="A288" s="67"/>
      <c r="B288" s="67"/>
      <c r="C288" s="67"/>
    </row>
    <row r="289" spans="1:3" s="3" customFormat="1" ht="12.75">
      <c r="A289" s="67"/>
      <c r="B289" s="67"/>
      <c r="C289" s="67"/>
    </row>
    <row r="290" spans="1:3" s="3" customFormat="1" ht="12.75">
      <c r="A290" s="67"/>
      <c r="B290" s="67"/>
      <c r="C290" s="67"/>
    </row>
    <row r="291" spans="1:3" s="3" customFormat="1" ht="12.75">
      <c r="A291" s="67"/>
      <c r="B291" s="67"/>
      <c r="C291" s="67"/>
    </row>
    <row r="292" spans="1:3" s="3" customFormat="1" ht="12.75">
      <c r="A292" s="67"/>
      <c r="B292" s="67"/>
      <c r="C292" s="67"/>
    </row>
    <row r="293" spans="1:3" s="3" customFormat="1" ht="12.75">
      <c r="A293" s="67"/>
      <c r="B293" s="67"/>
      <c r="C293" s="67"/>
    </row>
    <row r="294" spans="1:3" s="3" customFormat="1" ht="12.75">
      <c r="A294" s="67"/>
      <c r="B294" s="67"/>
      <c r="C294" s="67"/>
    </row>
    <row r="295" spans="1:3" s="3" customFormat="1" ht="12.75">
      <c r="A295" s="67"/>
      <c r="B295" s="67"/>
      <c r="C295" s="67"/>
    </row>
    <row r="296" spans="1:3" s="3" customFormat="1" ht="12.75">
      <c r="A296" s="67"/>
      <c r="B296" s="67"/>
      <c r="C296" s="67"/>
    </row>
    <row r="297" spans="1:3" s="3" customFormat="1" ht="12.75">
      <c r="A297" s="67"/>
      <c r="B297" s="67"/>
      <c r="C297" s="67"/>
    </row>
    <row r="298" spans="1:3" s="3" customFormat="1" ht="12.75">
      <c r="A298" s="67"/>
      <c r="B298" s="67"/>
      <c r="C298" s="67"/>
    </row>
    <row r="299" spans="1:3" s="3" customFormat="1" ht="12.75">
      <c r="A299" s="67"/>
      <c r="B299" s="67"/>
      <c r="C299" s="67"/>
    </row>
    <row r="300" spans="1:3" s="3" customFormat="1" ht="12.75">
      <c r="A300" s="67"/>
      <c r="B300" s="67"/>
      <c r="C300" s="67"/>
    </row>
    <row r="301" spans="1:3" s="3" customFormat="1" ht="12.75">
      <c r="A301" s="67"/>
      <c r="B301" s="67"/>
      <c r="C301" s="67"/>
    </row>
    <row r="302" spans="1:3" s="3" customFormat="1" ht="12.75">
      <c r="A302" s="67"/>
      <c r="B302" s="67"/>
      <c r="C302" s="67"/>
    </row>
    <row r="303" spans="1:3" s="3" customFormat="1" ht="12.75">
      <c r="A303" s="67"/>
      <c r="B303" s="67"/>
      <c r="C303" s="67"/>
    </row>
    <row r="304" spans="1:3" s="3" customFormat="1" ht="12.75">
      <c r="A304" s="67"/>
      <c r="B304" s="67"/>
      <c r="C304" s="67"/>
    </row>
    <row r="305" spans="1:3" s="3" customFormat="1" ht="12.75">
      <c r="A305" s="67"/>
      <c r="B305" s="67"/>
      <c r="C305" s="67"/>
    </row>
    <row r="306" spans="1:3" s="3" customFormat="1" ht="12.75">
      <c r="A306" s="67"/>
      <c r="B306" s="67"/>
      <c r="C306" s="67"/>
    </row>
    <row r="307" spans="1:3" s="3" customFormat="1" ht="12.75">
      <c r="A307" s="67"/>
      <c r="B307" s="67"/>
      <c r="C307" s="67"/>
    </row>
    <row r="308" spans="1:3" s="3" customFormat="1" ht="12.75">
      <c r="A308" s="67"/>
      <c r="B308" s="67"/>
      <c r="C308" s="67"/>
    </row>
    <row r="309" spans="1:3" s="3" customFormat="1" ht="12.75">
      <c r="A309" s="67"/>
      <c r="B309" s="67"/>
      <c r="C309" s="67"/>
    </row>
    <row r="310" spans="1:3" s="3" customFormat="1" ht="12.75">
      <c r="A310" s="67"/>
      <c r="B310" s="67"/>
      <c r="C310" s="67"/>
    </row>
    <row r="311" spans="1:3" s="3" customFormat="1" ht="12.75">
      <c r="A311" s="67"/>
      <c r="B311" s="67"/>
      <c r="C311" s="67"/>
    </row>
    <row r="312" spans="1:3" s="3" customFormat="1" ht="12.75">
      <c r="A312" s="67"/>
      <c r="B312" s="67"/>
      <c r="C312" s="67"/>
    </row>
    <row r="313" spans="1:3" s="3" customFormat="1" ht="12.75">
      <c r="A313" s="67"/>
      <c r="B313" s="67"/>
      <c r="C313" s="67"/>
    </row>
    <row r="314" spans="1:3" s="3" customFormat="1" ht="12.75">
      <c r="A314" s="67"/>
      <c r="B314" s="67"/>
      <c r="C314" s="67"/>
    </row>
    <row r="315" spans="1:3" s="3" customFormat="1" ht="12.75">
      <c r="A315" s="67"/>
      <c r="B315" s="67"/>
      <c r="C315" s="67"/>
    </row>
    <row r="316" spans="1:3" s="3" customFormat="1" ht="12.75">
      <c r="A316" s="67"/>
      <c r="B316" s="67"/>
      <c r="C316" s="67"/>
    </row>
    <row r="317" spans="1:3" s="3" customFormat="1" ht="12.75">
      <c r="A317" s="67"/>
      <c r="B317" s="67"/>
      <c r="C317" s="67"/>
    </row>
    <row r="318" spans="1:3" s="3" customFormat="1" ht="12.75">
      <c r="A318" s="67"/>
      <c r="B318" s="67"/>
      <c r="C318" s="67"/>
    </row>
    <row r="319" spans="1:3" s="3" customFormat="1" ht="12.75">
      <c r="A319" s="67"/>
      <c r="B319" s="67"/>
      <c r="C319" s="67"/>
    </row>
    <row r="320" spans="1:3" s="3" customFormat="1" ht="12.75">
      <c r="A320" s="67"/>
      <c r="B320" s="67"/>
      <c r="C320" s="67"/>
    </row>
    <row r="321" spans="1:3" s="3" customFormat="1" ht="12.75">
      <c r="A321" s="67"/>
      <c r="B321" s="67"/>
      <c r="C321" s="67"/>
    </row>
    <row r="322" spans="1:3" s="3" customFormat="1" ht="12.75">
      <c r="A322" s="67"/>
      <c r="B322" s="67"/>
      <c r="C322" s="67"/>
    </row>
    <row r="323" spans="1:3" s="3" customFormat="1" ht="12.75">
      <c r="A323" s="67"/>
      <c r="B323" s="67"/>
      <c r="C323" s="67"/>
    </row>
    <row r="324" spans="1:3" s="3" customFormat="1" ht="12.75">
      <c r="A324" s="67"/>
      <c r="B324" s="67"/>
      <c r="C324" s="67"/>
    </row>
    <row r="325" spans="1:3" s="3" customFormat="1" ht="12.75">
      <c r="A325" s="67"/>
      <c r="B325" s="67"/>
      <c r="C325" s="67"/>
    </row>
    <row r="326" spans="1:3" s="3" customFormat="1" ht="12.75">
      <c r="A326" s="67"/>
      <c r="B326" s="67"/>
      <c r="C326" s="67"/>
    </row>
    <row r="327" spans="1:3" s="3" customFormat="1" ht="12.75">
      <c r="A327" s="67"/>
      <c r="B327" s="67"/>
      <c r="C327" s="67"/>
    </row>
    <row r="328" spans="1:3" s="3" customFormat="1" ht="12.75">
      <c r="A328" s="67"/>
      <c r="B328" s="67"/>
      <c r="C328" s="67"/>
    </row>
    <row r="329" spans="1:3" s="3" customFormat="1" ht="12.75">
      <c r="A329" s="67"/>
      <c r="B329" s="67"/>
      <c r="C329" s="67"/>
    </row>
    <row r="330" spans="1:3" s="3" customFormat="1" ht="12.75">
      <c r="A330" s="67"/>
      <c r="B330" s="67"/>
      <c r="C330" s="67"/>
    </row>
    <row r="331" spans="1:3" s="3" customFormat="1" ht="12.75">
      <c r="A331" s="67"/>
      <c r="B331" s="67"/>
      <c r="C331" s="67"/>
    </row>
    <row r="332" spans="1:3" s="3" customFormat="1" ht="12.75">
      <c r="A332" s="67"/>
      <c r="B332" s="67"/>
      <c r="C332" s="67"/>
    </row>
    <row r="333" spans="1:3" s="3" customFormat="1" ht="12.75">
      <c r="A333" s="67"/>
      <c r="B333" s="67"/>
      <c r="C333" s="67"/>
    </row>
    <row r="334" spans="1:3" s="3" customFormat="1" ht="12.75">
      <c r="A334" s="67"/>
      <c r="B334" s="67"/>
      <c r="C334" s="67"/>
    </row>
    <row r="335" spans="1:3" s="3" customFormat="1" ht="12.75">
      <c r="A335" s="67"/>
      <c r="B335" s="67"/>
      <c r="C335" s="67"/>
    </row>
    <row r="336" spans="1:3" s="3" customFormat="1" ht="12.75">
      <c r="A336" s="67"/>
      <c r="B336" s="67"/>
      <c r="C336" s="67"/>
    </row>
    <row r="337" spans="1:3" s="3" customFormat="1" ht="12.75">
      <c r="A337" s="67"/>
      <c r="B337" s="67"/>
      <c r="C337" s="67"/>
    </row>
    <row r="338" spans="1:3" s="3" customFormat="1" ht="12.75">
      <c r="A338" s="67"/>
      <c r="B338" s="67"/>
      <c r="C338" s="67"/>
    </row>
    <row r="339" spans="1:3" s="3" customFormat="1" ht="12.75">
      <c r="A339" s="67"/>
      <c r="B339" s="67"/>
      <c r="C339" s="67"/>
    </row>
    <row r="340" spans="1:3" s="3" customFormat="1" ht="12.75">
      <c r="A340" s="67"/>
      <c r="B340" s="67"/>
      <c r="C340" s="67"/>
    </row>
    <row r="341" spans="1:3" s="3" customFormat="1" ht="12.75">
      <c r="A341" s="67"/>
      <c r="B341" s="67"/>
      <c r="C341" s="67"/>
    </row>
    <row r="342" spans="1:3" s="3" customFormat="1" ht="12.75">
      <c r="A342" s="67"/>
      <c r="B342" s="67"/>
      <c r="C342" s="67"/>
    </row>
    <row r="343" spans="1:3" s="3" customFormat="1" ht="12.75">
      <c r="A343" s="67"/>
      <c r="B343" s="67"/>
      <c r="C343" s="67"/>
    </row>
    <row r="344" spans="1:3" s="3" customFormat="1" ht="12.75">
      <c r="A344" s="67"/>
      <c r="B344" s="67"/>
      <c r="C344" s="67"/>
    </row>
    <row r="345" spans="1:3" s="3" customFormat="1" ht="12.75">
      <c r="A345" s="67"/>
      <c r="B345" s="67"/>
      <c r="C345" s="67"/>
    </row>
    <row r="346" spans="1:3" s="3" customFormat="1" ht="12.75">
      <c r="A346" s="67"/>
      <c r="B346" s="67"/>
      <c r="C346" s="67"/>
    </row>
    <row r="347" spans="1:3" s="3" customFormat="1" ht="12.75">
      <c r="A347" s="67"/>
      <c r="B347" s="67"/>
      <c r="C347" s="67"/>
    </row>
    <row r="348" spans="1:3" s="3" customFormat="1" ht="12.75">
      <c r="A348" s="67"/>
      <c r="B348" s="67"/>
      <c r="C348" s="67"/>
    </row>
    <row r="349" spans="1:3" s="3" customFormat="1" ht="12.75">
      <c r="A349" s="67"/>
      <c r="B349" s="67"/>
      <c r="C349" s="67"/>
    </row>
    <row r="350" spans="1:3" s="3" customFormat="1" ht="12.75">
      <c r="A350" s="67"/>
      <c r="B350" s="67"/>
      <c r="C350" s="67"/>
    </row>
    <row r="351" spans="1:3" s="3" customFormat="1" ht="12.75">
      <c r="A351" s="67"/>
      <c r="B351" s="67"/>
      <c r="C351" s="67"/>
    </row>
    <row r="352" spans="1:3" s="3" customFormat="1" ht="12.75">
      <c r="A352" s="67"/>
      <c r="B352" s="67"/>
      <c r="C352" s="67"/>
    </row>
    <row r="353" spans="1:3" s="3" customFormat="1" ht="12.75">
      <c r="A353" s="67"/>
      <c r="B353" s="67"/>
      <c r="C353" s="67"/>
    </row>
    <row r="354" spans="1:3" s="3" customFormat="1" ht="12.75">
      <c r="A354" s="67"/>
      <c r="B354" s="67"/>
      <c r="C354" s="67"/>
    </row>
    <row r="355" spans="1:3" s="3" customFormat="1" ht="12.75">
      <c r="A355" s="67"/>
      <c r="B355" s="67"/>
      <c r="C355" s="67"/>
    </row>
    <row r="356" spans="1:3" s="3" customFormat="1" ht="12.75">
      <c r="A356" s="67"/>
      <c r="B356" s="67"/>
      <c r="C356" s="67"/>
    </row>
    <row r="357" spans="1:3" s="3" customFormat="1" ht="12.75">
      <c r="A357" s="67"/>
      <c r="B357" s="67"/>
      <c r="C357" s="67"/>
    </row>
    <row r="358" spans="1:3" s="3" customFormat="1" ht="12.75">
      <c r="A358" s="67"/>
      <c r="B358" s="67"/>
      <c r="C358" s="67"/>
    </row>
    <row r="359" spans="1:3" s="3" customFormat="1" ht="12.75">
      <c r="A359" s="67"/>
      <c r="B359" s="67"/>
      <c r="C359" s="67"/>
    </row>
    <row r="360" spans="1:3" s="3" customFormat="1" ht="12.75">
      <c r="A360" s="67"/>
      <c r="B360" s="67"/>
      <c r="C360" s="67"/>
    </row>
    <row r="361" spans="1:3" s="3" customFormat="1" ht="12.75">
      <c r="A361" s="67"/>
      <c r="B361" s="67"/>
      <c r="C361" s="67"/>
    </row>
    <row r="362" spans="1:3" s="3" customFormat="1" ht="12.75">
      <c r="A362" s="67"/>
      <c r="B362" s="67"/>
      <c r="C362" s="67"/>
    </row>
    <row r="363" spans="1:3" s="3" customFormat="1" ht="12.75">
      <c r="A363" s="67"/>
      <c r="B363" s="67"/>
      <c r="C363" s="67"/>
    </row>
    <row r="364" spans="1:3" s="3" customFormat="1" ht="12.75">
      <c r="A364" s="67"/>
      <c r="B364" s="67"/>
      <c r="C364" s="67"/>
    </row>
    <row r="365" spans="1:3" s="3" customFormat="1" ht="12.75">
      <c r="A365" s="67"/>
      <c r="B365" s="67"/>
      <c r="C365" s="67"/>
    </row>
    <row r="366" spans="1:3" s="3" customFormat="1" ht="12.75">
      <c r="A366" s="67"/>
      <c r="B366" s="67"/>
      <c r="C366" s="67"/>
    </row>
    <row r="367" spans="1:3" s="3" customFormat="1" ht="12.75">
      <c r="A367" s="67"/>
      <c r="B367" s="67"/>
      <c r="C367" s="67"/>
    </row>
    <row r="368" spans="1:3" s="3" customFormat="1" ht="12.75">
      <c r="A368" s="67"/>
      <c r="B368" s="67"/>
      <c r="C368" s="67"/>
    </row>
    <row r="369" spans="1:3" s="3" customFormat="1" ht="12.75">
      <c r="A369" s="67"/>
      <c r="B369" s="67"/>
      <c r="C369" s="67"/>
    </row>
    <row r="370" spans="1:3" s="3" customFormat="1" ht="12.75">
      <c r="A370" s="67"/>
      <c r="B370" s="67"/>
      <c r="C370" s="67"/>
    </row>
    <row r="371" spans="1:3" s="3" customFormat="1" ht="12.75">
      <c r="A371" s="67"/>
      <c r="B371" s="67"/>
      <c r="C371" s="67"/>
    </row>
    <row r="372" spans="1:3" s="3" customFormat="1" ht="12.75">
      <c r="A372" s="67"/>
      <c r="B372" s="67"/>
      <c r="C372" s="67"/>
    </row>
    <row r="373" spans="1:3" s="3" customFormat="1" ht="12.75">
      <c r="A373" s="67"/>
      <c r="B373" s="67"/>
      <c r="C373" s="67"/>
    </row>
    <row r="374" spans="1:3" s="3" customFormat="1" ht="12.75">
      <c r="A374" s="67"/>
      <c r="B374" s="67"/>
      <c r="C374" s="67"/>
    </row>
    <row r="375" spans="1:3" s="3" customFormat="1" ht="12.75">
      <c r="A375" s="67"/>
      <c r="B375" s="67"/>
      <c r="C375" s="67"/>
    </row>
    <row r="376" spans="1:3" s="3" customFormat="1" ht="12.75">
      <c r="A376" s="67"/>
      <c r="B376" s="67"/>
      <c r="C376" s="67"/>
    </row>
    <row r="377" spans="1:3" s="3" customFormat="1" ht="12.75">
      <c r="A377" s="67"/>
      <c r="B377" s="67"/>
      <c r="C377" s="67"/>
    </row>
    <row r="378" spans="1:3" s="3" customFormat="1" ht="12.75">
      <c r="A378" s="67"/>
      <c r="B378" s="67"/>
      <c r="C378" s="67"/>
    </row>
    <row r="379" spans="1:3" s="3" customFormat="1" ht="12.75">
      <c r="A379" s="67"/>
      <c r="B379" s="67"/>
      <c r="C379" s="67"/>
    </row>
    <row r="380" spans="1:3" s="3" customFormat="1" ht="12.75">
      <c r="A380" s="67"/>
      <c r="B380" s="67"/>
      <c r="C380" s="67"/>
    </row>
    <row r="381" spans="1:3" s="3" customFormat="1" ht="12.75">
      <c r="A381" s="67"/>
      <c r="B381" s="67"/>
      <c r="C381" s="67"/>
    </row>
    <row r="382" spans="1:3" s="3" customFormat="1" ht="12.75">
      <c r="A382" s="67"/>
      <c r="B382" s="67"/>
      <c r="C382" s="67"/>
    </row>
    <row r="383" spans="1:3" s="3" customFormat="1" ht="12.75">
      <c r="A383" s="67"/>
      <c r="B383" s="67"/>
      <c r="C383" s="67"/>
    </row>
    <row r="384" spans="1:3" s="3" customFormat="1" ht="12.75">
      <c r="A384" s="67"/>
      <c r="B384" s="67"/>
      <c r="C384" s="67"/>
    </row>
    <row r="385" spans="1:3" s="3" customFormat="1" ht="12.75">
      <c r="A385" s="67"/>
      <c r="B385" s="67"/>
      <c r="C385" s="67"/>
    </row>
    <row r="386" spans="1:3" s="3" customFormat="1" ht="12.75">
      <c r="A386" s="67"/>
      <c r="B386" s="67"/>
      <c r="C386" s="67"/>
    </row>
    <row r="387" spans="1:3" s="3" customFormat="1" ht="12.75">
      <c r="A387" s="67"/>
      <c r="B387" s="67"/>
      <c r="C387" s="67"/>
    </row>
    <row r="388" spans="1:3" s="3" customFormat="1" ht="12.75">
      <c r="A388" s="67"/>
      <c r="B388" s="67"/>
      <c r="C388" s="67"/>
    </row>
    <row r="389" spans="1:3" s="3" customFormat="1" ht="12.75">
      <c r="A389" s="67"/>
      <c r="B389" s="67"/>
      <c r="C389" s="67"/>
    </row>
    <row r="390" spans="1:3" s="3" customFormat="1" ht="12.75">
      <c r="A390" s="67"/>
      <c r="B390" s="67"/>
      <c r="C390" s="67"/>
    </row>
    <row r="391" spans="1:3" s="3" customFormat="1" ht="12.75">
      <c r="A391" s="67"/>
      <c r="B391" s="67"/>
      <c r="C391" s="67"/>
    </row>
    <row r="392" spans="1:3" s="3" customFormat="1" ht="12.75">
      <c r="A392" s="67"/>
      <c r="B392" s="67"/>
      <c r="C392" s="67"/>
    </row>
    <row r="393" spans="1:3" s="3" customFormat="1" ht="12.75">
      <c r="A393" s="67"/>
      <c r="B393" s="67"/>
      <c r="C393" s="67"/>
    </row>
    <row r="394" spans="1:3" s="3" customFormat="1" ht="12.75">
      <c r="A394" s="67"/>
      <c r="B394" s="67"/>
      <c r="C394" s="67"/>
    </row>
    <row r="395" spans="1:3" s="3" customFormat="1" ht="12.75">
      <c r="A395" s="67"/>
      <c r="B395" s="67"/>
      <c r="C395" s="67"/>
    </row>
    <row r="396" spans="1:3" s="3" customFormat="1" ht="12.75">
      <c r="A396" s="67"/>
      <c r="B396" s="67"/>
      <c r="C396" s="67"/>
    </row>
    <row r="397" spans="1:3" s="3" customFormat="1" ht="12.75">
      <c r="A397" s="67"/>
      <c r="B397" s="67"/>
      <c r="C397" s="67"/>
    </row>
    <row r="398" spans="1:3" s="3" customFormat="1" ht="12.75">
      <c r="A398" s="67"/>
      <c r="B398" s="67"/>
      <c r="C398" s="67"/>
    </row>
    <row r="399" spans="1:3" s="3" customFormat="1" ht="12.75">
      <c r="A399" s="67"/>
      <c r="B399" s="67"/>
      <c r="C399" s="67"/>
    </row>
    <row r="400" spans="1:3" s="3" customFormat="1" ht="12.75">
      <c r="A400" s="67"/>
      <c r="B400" s="67"/>
      <c r="C400" s="67"/>
    </row>
    <row r="401" spans="1:3" s="3" customFormat="1" ht="12.75">
      <c r="A401" s="67"/>
      <c r="B401" s="67"/>
      <c r="C401" s="67"/>
    </row>
    <row r="402" spans="1:3" s="3" customFormat="1" ht="12.75">
      <c r="A402" s="67"/>
      <c r="B402" s="67"/>
      <c r="C402" s="67"/>
    </row>
    <row r="403" spans="1:3" s="3" customFormat="1" ht="12.75">
      <c r="A403" s="67"/>
      <c r="B403" s="67"/>
      <c r="C403" s="67"/>
    </row>
    <row r="404" spans="1:3" s="3" customFormat="1" ht="12.75">
      <c r="A404" s="67"/>
      <c r="B404" s="67"/>
      <c r="C404" s="67"/>
    </row>
    <row r="405" spans="1:3" s="3" customFormat="1" ht="12.75">
      <c r="A405" s="67"/>
      <c r="B405" s="67"/>
      <c r="C405" s="67"/>
    </row>
    <row r="406" spans="1:3" s="3" customFormat="1" ht="12.75">
      <c r="A406" s="67"/>
      <c r="B406" s="67"/>
      <c r="C406" s="67"/>
    </row>
    <row r="407" spans="1:3" s="3" customFormat="1" ht="12.75">
      <c r="A407" s="67"/>
      <c r="B407" s="67"/>
      <c r="C407" s="67"/>
    </row>
    <row r="408" spans="1:3" s="3" customFormat="1" ht="12.75">
      <c r="A408" s="67"/>
      <c r="B408" s="67"/>
      <c r="C408" s="67"/>
    </row>
    <row r="409" spans="1:3" s="3" customFormat="1" ht="12.75">
      <c r="A409" s="67"/>
      <c r="B409" s="67"/>
      <c r="C409" s="67"/>
    </row>
    <row r="410" spans="1:3" s="3" customFormat="1" ht="12.75">
      <c r="A410" s="67"/>
      <c r="B410" s="67"/>
      <c r="C410" s="67"/>
    </row>
    <row r="411" spans="1:3" s="3" customFormat="1" ht="12.75">
      <c r="A411" s="67"/>
      <c r="B411" s="67"/>
      <c r="C411" s="67"/>
    </row>
    <row r="412" spans="1:3" s="3" customFormat="1" ht="12.75">
      <c r="A412" s="67"/>
      <c r="B412" s="67"/>
      <c r="C412" s="67"/>
    </row>
    <row r="413" spans="1:3" s="3" customFormat="1" ht="12.75">
      <c r="A413" s="67"/>
      <c r="B413" s="67"/>
      <c r="C413" s="67"/>
    </row>
    <row r="414" spans="1:3" s="3" customFormat="1" ht="12.75">
      <c r="A414" s="67"/>
      <c r="B414" s="67"/>
      <c r="C414" s="67"/>
    </row>
    <row r="415" spans="1:3" s="3" customFormat="1" ht="12.75">
      <c r="A415" s="67"/>
      <c r="B415" s="67"/>
      <c r="C415" s="67"/>
    </row>
    <row r="416" spans="1:3" s="3" customFormat="1" ht="12.75">
      <c r="A416" s="67"/>
      <c r="B416" s="67"/>
      <c r="C416" s="67"/>
    </row>
    <row r="417" spans="1:3" s="3" customFormat="1" ht="12.75">
      <c r="A417" s="67"/>
      <c r="B417" s="67"/>
      <c r="C417" s="67"/>
    </row>
    <row r="418" spans="1:3" s="3" customFormat="1" ht="12.75">
      <c r="A418" s="67"/>
      <c r="B418" s="67"/>
      <c r="C418" s="67"/>
    </row>
    <row r="419" spans="1:3" s="3" customFormat="1" ht="12.75">
      <c r="A419" s="67"/>
      <c r="B419" s="67"/>
      <c r="C419" s="67"/>
    </row>
    <row r="420" spans="1:3" s="3" customFormat="1" ht="12.75">
      <c r="A420" s="67"/>
      <c r="B420" s="67"/>
      <c r="C420" s="67"/>
    </row>
    <row r="421" spans="1:3" s="3" customFormat="1" ht="12.75">
      <c r="A421" s="67"/>
      <c r="B421" s="67"/>
      <c r="C421" s="67"/>
    </row>
    <row r="422" spans="1:3" s="3" customFormat="1" ht="12.75">
      <c r="A422" s="67"/>
      <c r="B422" s="67"/>
      <c r="C422" s="67"/>
    </row>
    <row r="423" spans="1:3" s="3" customFormat="1" ht="12.75">
      <c r="A423" s="67"/>
      <c r="B423" s="67"/>
      <c r="C423" s="67"/>
    </row>
    <row r="424" spans="1:3" s="3" customFormat="1" ht="12.75">
      <c r="A424" s="67"/>
      <c r="B424" s="67"/>
      <c r="C424" s="67"/>
    </row>
    <row r="425" spans="1:3" s="3" customFormat="1" ht="12.75">
      <c r="A425" s="67"/>
      <c r="B425" s="67"/>
      <c r="C425" s="67"/>
    </row>
    <row r="426" spans="1:3" s="3" customFormat="1" ht="12.75">
      <c r="A426" s="67"/>
      <c r="B426" s="67"/>
      <c r="C426" s="67"/>
    </row>
    <row r="427" spans="1:3" s="3" customFormat="1" ht="12.75">
      <c r="A427" s="67"/>
      <c r="B427" s="67"/>
      <c r="C427" s="67"/>
    </row>
    <row r="428" spans="1:3" s="3" customFormat="1" ht="12.75">
      <c r="A428" s="67"/>
      <c r="B428" s="67"/>
      <c r="C428" s="67"/>
    </row>
    <row r="429" spans="1:3" s="3" customFormat="1" ht="12.75">
      <c r="A429" s="67"/>
      <c r="B429" s="67"/>
      <c r="C429" s="67"/>
    </row>
    <row r="430" spans="1:3" s="3" customFormat="1" ht="12.75">
      <c r="A430" s="67"/>
      <c r="B430" s="67"/>
      <c r="C430" s="67"/>
    </row>
    <row r="431" spans="1:3" s="3" customFormat="1" ht="12.75">
      <c r="A431" s="67"/>
      <c r="B431" s="67"/>
      <c r="C431" s="67"/>
    </row>
    <row r="432" spans="1:3" s="3" customFormat="1" ht="12.75">
      <c r="A432" s="67"/>
      <c r="B432" s="67"/>
      <c r="C432" s="67"/>
    </row>
    <row r="433" spans="1:3" s="3" customFormat="1" ht="12.75">
      <c r="A433" s="67"/>
      <c r="B433" s="67"/>
      <c r="C433" s="67"/>
    </row>
    <row r="434" spans="1:3" s="3" customFormat="1" ht="12.75">
      <c r="A434" s="67"/>
      <c r="B434" s="67"/>
      <c r="C434" s="67"/>
    </row>
    <row r="435" spans="1:3" s="3" customFormat="1" ht="12.75">
      <c r="A435" s="67"/>
      <c r="B435" s="67"/>
      <c r="C435" s="67"/>
    </row>
    <row r="436" spans="1:3" s="3" customFormat="1" ht="12.75">
      <c r="A436" s="67"/>
      <c r="B436" s="67"/>
      <c r="C436" s="67"/>
    </row>
    <row r="437" spans="1:3" s="3" customFormat="1" ht="12.75">
      <c r="A437" s="67"/>
      <c r="B437" s="67"/>
      <c r="C437" s="67"/>
    </row>
    <row r="438" spans="1:3" s="3" customFormat="1" ht="12.75">
      <c r="A438" s="67"/>
      <c r="B438" s="67"/>
      <c r="C438" s="67"/>
    </row>
    <row r="439" spans="1:3" s="3" customFormat="1" ht="12.75">
      <c r="A439" s="67"/>
      <c r="B439" s="67"/>
      <c r="C439" s="67"/>
    </row>
    <row r="440" spans="1:3" s="3" customFormat="1" ht="12.75">
      <c r="A440" s="67"/>
      <c r="B440" s="67"/>
      <c r="C440" s="67"/>
    </row>
    <row r="441" spans="1:3" s="3" customFormat="1" ht="12.75">
      <c r="A441" s="67"/>
      <c r="B441" s="67"/>
      <c r="C441" s="67"/>
    </row>
    <row r="442" spans="1:3" s="3" customFormat="1" ht="12.75">
      <c r="A442" s="67"/>
      <c r="B442" s="67"/>
      <c r="C442" s="67"/>
    </row>
    <row r="443" spans="1:3" s="3" customFormat="1" ht="12.75">
      <c r="A443" s="67"/>
      <c r="B443" s="67"/>
      <c r="C443" s="67"/>
    </row>
    <row r="444" spans="1:3" s="3" customFormat="1" ht="12.75">
      <c r="A444" s="67"/>
      <c r="B444" s="67"/>
      <c r="C444" s="67"/>
    </row>
    <row r="445" spans="1:3" s="3" customFormat="1" ht="12.75">
      <c r="A445" s="67"/>
      <c r="B445" s="67"/>
      <c r="C445" s="67"/>
    </row>
    <row r="446" spans="1:3" s="3" customFormat="1" ht="12.75">
      <c r="A446" s="67"/>
      <c r="B446" s="67"/>
      <c r="C446" s="67"/>
    </row>
  </sheetData>
  <sheetProtection/>
  <mergeCells count="3">
    <mergeCell ref="A207:D207"/>
    <mergeCell ref="A1:G1"/>
    <mergeCell ref="A2:G2"/>
  </mergeCells>
  <printOptions horizontalCentered="1"/>
  <pageMargins left="0.1968503937007874" right="0.1968503937007874" top="0.4330708661417323" bottom="0.3937007874015748" header="0.5118110236220472" footer="0.31496062992125984"/>
  <pageSetup firstPageNumber="2" useFirstPageNumber="1" horizontalDpi="300" verticalDpi="300" orientation="portrait" paperSize="9" scale="90" r:id="rId1"/>
  <headerFooter alignWithMargins="0">
    <oddFooter>&amp;R&amp;P</oddFooter>
  </headerFooter>
  <rowBreaks count="2" manualBreakCount="2">
    <brk id="141" max="9" man="1"/>
    <brk id="20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9"/>
  <sheetViews>
    <sheetView zoomScalePageLayoutView="0" workbookViewId="0" topLeftCell="A1">
      <selection activeCell="D34" sqref="D34"/>
    </sheetView>
  </sheetViews>
  <sheetFormatPr defaultColWidth="11.421875" defaultRowHeight="12.75"/>
  <cols>
    <col min="1" max="1" width="4.00390625" style="45" customWidth="1"/>
    <col min="2" max="2" width="4.28125" style="45" customWidth="1"/>
    <col min="3" max="3" width="5.57421875" style="45" customWidth="1"/>
    <col min="4" max="4" width="48.57421875" style="0" customWidth="1"/>
    <col min="5" max="5" width="14.421875" style="124" customWidth="1"/>
    <col min="6" max="7" width="14.00390625" style="0" customWidth="1"/>
  </cols>
  <sheetData>
    <row r="1" spans="1:7" s="3" customFormat="1" ht="30" customHeight="1">
      <c r="A1" s="236" t="s">
        <v>164</v>
      </c>
      <c r="B1" s="236"/>
      <c r="C1" s="236"/>
      <c r="D1" s="236"/>
      <c r="E1" s="236"/>
      <c r="F1" s="236"/>
      <c r="G1" s="236"/>
    </row>
    <row r="2" spans="1:7" s="3" customFormat="1" ht="28.5" customHeight="1">
      <c r="A2" s="17" t="s">
        <v>4</v>
      </c>
      <c r="B2" s="17" t="s">
        <v>3</v>
      </c>
      <c r="C2" s="17" t="s">
        <v>2</v>
      </c>
      <c r="D2" s="33" t="s">
        <v>103</v>
      </c>
      <c r="E2" s="177" t="s">
        <v>394</v>
      </c>
      <c r="F2" s="177" t="s">
        <v>196</v>
      </c>
      <c r="G2" s="177" t="s">
        <v>217</v>
      </c>
    </row>
    <row r="3" spans="1:7" s="3" customFormat="1" ht="24" customHeight="1">
      <c r="A3" s="112">
        <v>3</v>
      </c>
      <c r="B3" s="113"/>
      <c r="C3" s="113"/>
      <c r="D3" s="114" t="s">
        <v>68</v>
      </c>
      <c r="E3" s="143">
        <f>E4+E14+E41+E50+E57</f>
        <v>1747090444</v>
      </c>
      <c r="F3" s="143">
        <f>F4+F14+F41+F50+F57</f>
        <v>1560983609</v>
      </c>
      <c r="G3" s="143">
        <f>G4+G14+G41+G50+G57</f>
        <v>1484753891</v>
      </c>
    </row>
    <row r="4" spans="1:7" s="3" customFormat="1" ht="13.5" customHeight="1">
      <c r="A4" s="44"/>
      <c r="B4" s="46">
        <v>31</v>
      </c>
      <c r="C4" s="46"/>
      <c r="D4" s="34" t="s">
        <v>69</v>
      </c>
      <c r="E4" s="143">
        <f>E5+E9+E11</f>
        <v>129405000</v>
      </c>
      <c r="F4" s="143">
        <f>F5+F9+F11</f>
        <v>135510000</v>
      </c>
      <c r="G4" s="143">
        <f>G5+G9+G11</f>
        <v>141920000</v>
      </c>
    </row>
    <row r="5" spans="1:7" s="89" customFormat="1" ht="12.75">
      <c r="A5" s="47"/>
      <c r="B5" s="47"/>
      <c r="C5" s="47">
        <v>311</v>
      </c>
      <c r="D5" s="196" t="s">
        <v>298</v>
      </c>
      <c r="E5" s="142">
        <f>SUM(E6:E8)</f>
        <v>105605000</v>
      </c>
      <c r="F5" s="204">
        <f>SUM(F6:F8)</f>
        <v>110780000</v>
      </c>
      <c r="G5" s="204">
        <f>SUM(G6:G8)</f>
        <v>116214000</v>
      </c>
    </row>
    <row r="6" spans="1:7" s="89" customFormat="1" ht="12.75" hidden="1">
      <c r="A6" s="47"/>
      <c r="B6" s="47"/>
      <c r="C6" s="47"/>
      <c r="D6" s="35" t="s">
        <v>70</v>
      </c>
      <c r="E6" s="150">
        <v>103500000</v>
      </c>
      <c r="F6" s="204">
        <v>108675000</v>
      </c>
      <c r="G6" s="204">
        <v>114109000</v>
      </c>
    </row>
    <row r="7" spans="1:7" s="89" customFormat="1" ht="12.75" hidden="1">
      <c r="A7" s="47"/>
      <c r="B7" s="47"/>
      <c r="C7" s="47"/>
      <c r="D7" s="35" t="s">
        <v>71</v>
      </c>
      <c r="E7" s="150">
        <v>1469000</v>
      </c>
      <c r="F7" s="204">
        <v>1469000</v>
      </c>
      <c r="G7" s="204">
        <v>1469000</v>
      </c>
    </row>
    <row r="8" spans="1:7" s="89" customFormat="1" ht="12.75" hidden="1">
      <c r="A8" s="47"/>
      <c r="B8" s="47"/>
      <c r="C8" s="47"/>
      <c r="D8" s="35" t="s">
        <v>72</v>
      </c>
      <c r="E8" s="150">
        <v>636000</v>
      </c>
      <c r="F8" s="204">
        <v>636000</v>
      </c>
      <c r="G8" s="204">
        <v>636000</v>
      </c>
    </row>
    <row r="9" spans="1:7" s="89" customFormat="1" ht="12.75">
      <c r="A9" s="47"/>
      <c r="B9" s="47"/>
      <c r="C9" s="47">
        <v>312</v>
      </c>
      <c r="D9" s="35" t="s">
        <v>73</v>
      </c>
      <c r="E9" s="142">
        <f>E10</f>
        <v>5200000</v>
      </c>
      <c r="F9" s="204">
        <f>F10</f>
        <v>5200000</v>
      </c>
      <c r="G9" s="204">
        <f>G10</f>
        <v>5200000</v>
      </c>
    </row>
    <row r="10" spans="1:7" s="89" customFormat="1" ht="12.75" hidden="1">
      <c r="A10" s="47"/>
      <c r="B10" s="47"/>
      <c r="C10" s="47"/>
      <c r="D10" s="35" t="s">
        <v>73</v>
      </c>
      <c r="E10" s="150">
        <v>5200000</v>
      </c>
      <c r="F10" s="204">
        <v>5200000</v>
      </c>
      <c r="G10" s="204">
        <v>5200000</v>
      </c>
    </row>
    <row r="11" spans="1:7" s="89" customFormat="1" ht="12.75">
      <c r="A11" s="47"/>
      <c r="B11" s="47"/>
      <c r="C11" s="47">
        <v>313</v>
      </c>
      <c r="D11" s="35" t="s">
        <v>74</v>
      </c>
      <c r="E11" s="142">
        <f>E12+E13</f>
        <v>18600000</v>
      </c>
      <c r="F11" s="204">
        <f>F12+F13</f>
        <v>19530000</v>
      </c>
      <c r="G11" s="204">
        <f>G12+G13</f>
        <v>20506000</v>
      </c>
    </row>
    <row r="12" spans="1:7" s="3" customFormat="1" ht="12.75" hidden="1">
      <c r="A12" s="44"/>
      <c r="B12" s="45"/>
      <c r="C12" s="45"/>
      <c r="D12" s="35" t="s">
        <v>296</v>
      </c>
      <c r="E12" s="144">
        <v>16700000</v>
      </c>
      <c r="F12" s="144">
        <v>17535000</v>
      </c>
      <c r="G12" s="144">
        <v>18411500</v>
      </c>
    </row>
    <row r="13" spans="1:7" s="3" customFormat="1" ht="12.75" hidden="1">
      <c r="A13" s="44"/>
      <c r="B13" s="45"/>
      <c r="C13" s="45"/>
      <c r="D13" s="35" t="s">
        <v>331</v>
      </c>
      <c r="E13" s="144">
        <v>1900000</v>
      </c>
      <c r="F13" s="144">
        <v>1995000</v>
      </c>
      <c r="G13" s="144">
        <v>2094500</v>
      </c>
    </row>
    <row r="14" spans="1:7" s="3" customFormat="1" ht="13.5" customHeight="1">
      <c r="A14" s="44"/>
      <c r="B14" s="44">
        <v>32</v>
      </c>
      <c r="C14" s="45"/>
      <c r="D14" s="9" t="s">
        <v>5</v>
      </c>
      <c r="E14" s="143">
        <f>E15+E19+E25+E34</f>
        <v>1005192000</v>
      </c>
      <c r="F14" s="143">
        <f>F15+F19+F25+F34</f>
        <v>959192000</v>
      </c>
      <c r="G14" s="143">
        <f>G15+G19+G25+G34</f>
        <v>925280000</v>
      </c>
    </row>
    <row r="15" spans="1:7" s="89" customFormat="1" ht="12.75">
      <c r="A15" s="47"/>
      <c r="B15" s="47"/>
      <c r="C15" s="47">
        <v>321</v>
      </c>
      <c r="D15" s="36" t="s">
        <v>9</v>
      </c>
      <c r="E15" s="142">
        <f>E16+E17+E18</f>
        <v>8400000</v>
      </c>
      <c r="F15" s="204">
        <f>F16+F17+F18</f>
        <v>8400000</v>
      </c>
      <c r="G15" s="204">
        <f>G16+G17+G18</f>
        <v>8600000</v>
      </c>
    </row>
    <row r="16" spans="1:7" s="89" customFormat="1" ht="12.75" hidden="1">
      <c r="A16" s="47"/>
      <c r="B16" s="47"/>
      <c r="C16" s="47"/>
      <c r="D16" s="36" t="s">
        <v>75</v>
      </c>
      <c r="E16" s="150">
        <v>2400000</v>
      </c>
      <c r="F16" s="204">
        <v>2400000</v>
      </c>
      <c r="G16" s="204">
        <v>2500000</v>
      </c>
    </row>
    <row r="17" spans="1:7" s="89" customFormat="1" ht="12.75" hidden="1">
      <c r="A17" s="47"/>
      <c r="B17" s="47"/>
      <c r="C17" s="47"/>
      <c r="D17" s="36" t="s">
        <v>76</v>
      </c>
      <c r="E17" s="150">
        <v>4000000</v>
      </c>
      <c r="F17" s="204">
        <v>4000000</v>
      </c>
      <c r="G17" s="204">
        <v>4100000</v>
      </c>
    </row>
    <row r="18" spans="1:7" s="89" customFormat="1" ht="12.75" hidden="1">
      <c r="A18" s="47"/>
      <c r="B18" s="47"/>
      <c r="C18" s="47"/>
      <c r="D18" s="36" t="s">
        <v>8</v>
      </c>
      <c r="E18" s="150">
        <v>2000000</v>
      </c>
      <c r="F18" s="204">
        <v>2000000</v>
      </c>
      <c r="G18" s="204">
        <v>2000000</v>
      </c>
    </row>
    <row r="19" spans="1:7" s="89" customFormat="1" ht="12.75">
      <c r="A19" s="47"/>
      <c r="B19" s="47"/>
      <c r="C19" s="47">
        <v>322</v>
      </c>
      <c r="D19" s="197" t="s">
        <v>77</v>
      </c>
      <c r="E19" s="142">
        <f>SUM(E20:E24)</f>
        <v>22300000</v>
      </c>
      <c r="F19" s="204">
        <f>SUM(F20:F24)</f>
        <v>21700000</v>
      </c>
      <c r="G19" s="204">
        <f>SUM(G20:G24)</f>
        <v>22100000</v>
      </c>
    </row>
    <row r="20" spans="1:7" s="89" customFormat="1" ht="12.75" hidden="1">
      <c r="A20" s="47"/>
      <c r="B20" s="47"/>
      <c r="C20" s="47"/>
      <c r="D20" s="35" t="s">
        <v>78</v>
      </c>
      <c r="E20" s="150">
        <v>3400000</v>
      </c>
      <c r="F20" s="204">
        <v>3400000</v>
      </c>
      <c r="G20" s="204">
        <v>3500000</v>
      </c>
    </row>
    <row r="21" spans="1:7" s="89" customFormat="1" ht="12.75" hidden="1">
      <c r="A21" s="47"/>
      <c r="B21" s="47"/>
      <c r="C21" s="47"/>
      <c r="D21" s="35" t="s">
        <v>79</v>
      </c>
      <c r="E21" s="150">
        <v>750000</v>
      </c>
      <c r="F21" s="204">
        <v>800000</v>
      </c>
      <c r="G21" s="204">
        <v>800000</v>
      </c>
    </row>
    <row r="22" spans="1:7" s="89" customFormat="1" ht="12.75" hidden="1">
      <c r="A22" s="47"/>
      <c r="B22" s="47"/>
      <c r="C22" s="47"/>
      <c r="D22" s="35" t="s">
        <v>80</v>
      </c>
      <c r="E22" s="150">
        <v>16100000</v>
      </c>
      <c r="F22" s="204">
        <v>16050000</v>
      </c>
      <c r="G22" s="204">
        <v>16250000</v>
      </c>
    </row>
    <row r="23" spans="1:7" s="89" customFormat="1" ht="12.75" hidden="1">
      <c r="A23" s="47"/>
      <c r="B23" s="47"/>
      <c r="C23" s="47"/>
      <c r="D23" s="197" t="s">
        <v>10</v>
      </c>
      <c r="E23" s="150">
        <v>1100000</v>
      </c>
      <c r="F23" s="204">
        <v>700000</v>
      </c>
      <c r="G23" s="204">
        <v>700000</v>
      </c>
    </row>
    <row r="24" spans="1:7" s="89" customFormat="1" ht="12.75" hidden="1">
      <c r="A24" s="47"/>
      <c r="B24" s="47"/>
      <c r="C24" s="47"/>
      <c r="D24" s="197" t="s">
        <v>12</v>
      </c>
      <c r="E24" s="198">
        <v>950000</v>
      </c>
      <c r="F24" s="205">
        <v>750000</v>
      </c>
      <c r="G24" s="205">
        <v>850000</v>
      </c>
    </row>
    <row r="25" spans="1:7" s="89" customFormat="1" ht="12.75">
      <c r="A25" s="47"/>
      <c r="B25" s="47"/>
      <c r="C25" s="47">
        <v>323</v>
      </c>
      <c r="D25" s="197" t="s">
        <v>13</v>
      </c>
      <c r="E25" s="142">
        <f>SUM(E26:E33)</f>
        <v>957202000</v>
      </c>
      <c r="F25" s="204">
        <f>SUM(F26:F33)</f>
        <v>911802000</v>
      </c>
      <c r="G25" s="204">
        <f>SUM(G26:G33)</f>
        <v>882820000</v>
      </c>
    </row>
    <row r="26" spans="1:7" s="89" customFormat="1" ht="12.75" hidden="1">
      <c r="A26" s="47"/>
      <c r="B26" s="47"/>
      <c r="C26" s="47"/>
      <c r="D26" s="35" t="s">
        <v>81</v>
      </c>
      <c r="E26" s="150">
        <v>15160000</v>
      </c>
      <c r="F26" s="204">
        <v>15160000</v>
      </c>
      <c r="G26" s="204">
        <v>15660000</v>
      </c>
    </row>
    <row r="27" spans="1:7" s="89" customFormat="1" ht="12.75" hidden="1">
      <c r="A27" s="47"/>
      <c r="B27" s="47"/>
      <c r="C27" s="47"/>
      <c r="D27" s="35" t="s">
        <v>14</v>
      </c>
      <c r="E27" s="142">
        <v>822099000</v>
      </c>
      <c r="F27" s="204">
        <v>778699000</v>
      </c>
      <c r="G27" s="204">
        <v>754617000</v>
      </c>
    </row>
    <row r="28" spans="1:7" s="89" customFormat="1" ht="12.75" hidden="1">
      <c r="A28" s="47"/>
      <c r="B28" s="47"/>
      <c r="C28" s="47"/>
      <c r="D28" s="36" t="s">
        <v>82</v>
      </c>
      <c r="E28" s="150">
        <v>700000</v>
      </c>
      <c r="F28" s="204">
        <v>700000</v>
      </c>
      <c r="G28" s="204">
        <v>800000</v>
      </c>
    </row>
    <row r="29" spans="1:7" s="89" customFormat="1" ht="12.75" hidden="1">
      <c r="A29" s="47"/>
      <c r="B29" s="47"/>
      <c r="C29" s="47"/>
      <c r="D29" s="36" t="s">
        <v>83</v>
      </c>
      <c r="E29" s="150">
        <v>2228000</v>
      </c>
      <c r="F29" s="204">
        <v>2228000</v>
      </c>
      <c r="G29" s="204">
        <v>2328000</v>
      </c>
    </row>
    <row r="30" spans="1:7" s="89" customFormat="1" ht="12.75" hidden="1">
      <c r="A30" s="47"/>
      <c r="B30" s="47"/>
      <c r="C30" s="47"/>
      <c r="D30" s="36" t="s">
        <v>84</v>
      </c>
      <c r="E30" s="150">
        <v>1540000</v>
      </c>
      <c r="F30" s="204">
        <v>1540000</v>
      </c>
      <c r="G30" s="204">
        <v>1640000</v>
      </c>
    </row>
    <row r="31" spans="1:7" s="89" customFormat="1" ht="12.75" hidden="1">
      <c r="A31" s="47"/>
      <c r="B31" s="47"/>
      <c r="C31" s="47"/>
      <c r="D31" s="36" t="s">
        <v>197</v>
      </c>
      <c r="E31" s="150">
        <v>750000</v>
      </c>
      <c r="F31" s="204">
        <v>750000</v>
      </c>
      <c r="G31" s="204">
        <v>750000</v>
      </c>
    </row>
    <row r="32" spans="1:7" s="89" customFormat="1" ht="12.75" hidden="1">
      <c r="A32" s="47"/>
      <c r="B32" s="47"/>
      <c r="C32" s="47"/>
      <c r="D32" s="197" t="s">
        <v>15</v>
      </c>
      <c r="E32" s="150">
        <v>52175000</v>
      </c>
      <c r="F32" s="204">
        <v>52175000</v>
      </c>
      <c r="G32" s="204">
        <v>52375000</v>
      </c>
    </row>
    <row r="33" spans="1:7" s="89" customFormat="1" ht="13.5" customHeight="1" hidden="1">
      <c r="A33" s="47"/>
      <c r="B33" s="47"/>
      <c r="C33" s="47"/>
      <c r="D33" s="197" t="s">
        <v>85</v>
      </c>
      <c r="E33" s="150">
        <v>62550000</v>
      </c>
      <c r="F33" s="204">
        <v>60550000</v>
      </c>
      <c r="G33" s="204">
        <v>54650000</v>
      </c>
    </row>
    <row r="34" spans="1:7" s="89" customFormat="1" ht="13.5" customHeight="1">
      <c r="A34" s="47"/>
      <c r="B34" s="47"/>
      <c r="C34" s="47">
        <v>329</v>
      </c>
      <c r="D34" s="35" t="s">
        <v>87</v>
      </c>
      <c r="E34" s="142">
        <f>SUM(E35:E40)</f>
        <v>17290000</v>
      </c>
      <c r="F34" s="204">
        <f>SUM(F35:F40)</f>
        <v>17290000</v>
      </c>
      <c r="G34" s="204">
        <f>SUM(G35:G40)</f>
        <v>11760000</v>
      </c>
    </row>
    <row r="35" spans="1:7" s="3" customFormat="1" ht="13.5" customHeight="1" hidden="1">
      <c r="A35" s="45"/>
      <c r="B35" s="45"/>
      <c r="C35" s="45"/>
      <c r="D35" s="37" t="s">
        <v>166</v>
      </c>
      <c r="E35" s="144">
        <v>150000</v>
      </c>
      <c r="F35" s="144">
        <v>150000</v>
      </c>
      <c r="G35" s="144">
        <v>150000</v>
      </c>
    </row>
    <row r="36" spans="1:7" s="3" customFormat="1" ht="13.5" customHeight="1" hidden="1">
      <c r="A36" s="45"/>
      <c r="B36" s="45"/>
      <c r="C36" s="45"/>
      <c r="D36" s="37" t="s">
        <v>88</v>
      </c>
      <c r="E36" s="144">
        <v>3600000</v>
      </c>
      <c r="F36" s="144">
        <v>3600000</v>
      </c>
      <c r="G36" s="144">
        <v>3600000</v>
      </c>
    </row>
    <row r="37" spans="1:7" s="3" customFormat="1" ht="13.5" customHeight="1" hidden="1">
      <c r="A37" s="45"/>
      <c r="B37" s="45"/>
      <c r="C37" s="45"/>
      <c r="D37" s="37" t="s">
        <v>89</v>
      </c>
      <c r="E37" s="144">
        <v>780000</v>
      </c>
      <c r="F37" s="144">
        <v>780000</v>
      </c>
      <c r="G37" s="144">
        <v>900000</v>
      </c>
    </row>
    <row r="38" spans="1:7" s="3" customFormat="1" ht="13.5" customHeight="1" hidden="1">
      <c r="A38" s="45"/>
      <c r="B38" s="45"/>
      <c r="C38" s="45"/>
      <c r="D38" s="37" t="s">
        <v>90</v>
      </c>
      <c r="E38" s="144">
        <v>300000</v>
      </c>
      <c r="F38" s="144">
        <v>300000</v>
      </c>
      <c r="G38" s="144">
        <v>400000</v>
      </c>
    </row>
    <row r="39" spans="1:7" s="3" customFormat="1" ht="13.5" customHeight="1" hidden="1">
      <c r="A39" s="45"/>
      <c r="B39" s="45"/>
      <c r="C39" s="45"/>
      <c r="D39" s="37" t="s">
        <v>299</v>
      </c>
      <c r="E39" s="144">
        <v>1898000</v>
      </c>
      <c r="F39" s="144">
        <v>1898000</v>
      </c>
      <c r="G39" s="144">
        <v>2098000</v>
      </c>
    </row>
    <row r="40" spans="1:7" s="3" customFormat="1" ht="13.5" customHeight="1" hidden="1">
      <c r="A40" s="45"/>
      <c r="B40" s="45"/>
      <c r="C40" s="45"/>
      <c r="D40" s="35" t="s">
        <v>87</v>
      </c>
      <c r="E40" s="144">
        <v>10562000</v>
      </c>
      <c r="F40" s="144">
        <v>10562000</v>
      </c>
      <c r="G40" s="144">
        <v>4612000</v>
      </c>
    </row>
    <row r="41" spans="1:7" s="3" customFormat="1" ht="13.5" customHeight="1">
      <c r="A41" s="45"/>
      <c r="B41" s="44">
        <v>34</v>
      </c>
      <c r="C41" s="45"/>
      <c r="D41" s="9" t="s">
        <v>18</v>
      </c>
      <c r="E41" s="143">
        <f>E42+E47</f>
        <v>41935000</v>
      </c>
      <c r="F41" s="143">
        <f>F42+F47</f>
        <v>83830000</v>
      </c>
      <c r="G41" s="143">
        <f>G42+G47</f>
        <v>69300000</v>
      </c>
    </row>
    <row r="42" spans="1:7" s="89" customFormat="1" ht="13.5" customHeight="1">
      <c r="A42" s="47"/>
      <c r="B42" s="47"/>
      <c r="C42" s="47">
        <v>342</v>
      </c>
      <c r="D42" s="197" t="s">
        <v>326</v>
      </c>
      <c r="E42" s="142">
        <f>E43+E44</f>
        <v>39635000</v>
      </c>
      <c r="F42" s="204">
        <f>F43+F44</f>
        <v>81530000</v>
      </c>
      <c r="G42" s="204">
        <f>G43+G44</f>
        <v>67130000</v>
      </c>
    </row>
    <row r="43" spans="1:7" s="89" customFormat="1" ht="24" customHeight="1" hidden="1">
      <c r="A43" s="47"/>
      <c r="B43" s="47"/>
      <c r="C43" s="47"/>
      <c r="D43" s="199" t="s">
        <v>327</v>
      </c>
      <c r="E43" s="150">
        <v>4627000</v>
      </c>
      <c r="F43" s="204">
        <v>4627000</v>
      </c>
      <c r="G43" s="204">
        <v>2330000</v>
      </c>
    </row>
    <row r="44" spans="1:7" s="89" customFormat="1" ht="24" customHeight="1" hidden="1">
      <c r="A44" s="47"/>
      <c r="B44" s="47"/>
      <c r="C44" s="47"/>
      <c r="D44" s="199" t="s">
        <v>303</v>
      </c>
      <c r="E44" s="142">
        <f>E45+E46</f>
        <v>35008000</v>
      </c>
      <c r="F44" s="204">
        <f>F45+F46</f>
        <v>76903000</v>
      </c>
      <c r="G44" s="204">
        <f>G45+G46</f>
        <v>64800000</v>
      </c>
    </row>
    <row r="45" spans="1:7" s="89" customFormat="1" ht="13.5" customHeight="1" hidden="1">
      <c r="A45" s="47"/>
      <c r="B45" s="47"/>
      <c r="C45" s="47"/>
      <c r="D45" s="200" t="s">
        <v>91</v>
      </c>
      <c r="E45" s="150">
        <v>33393000</v>
      </c>
      <c r="F45" s="204">
        <v>75288000</v>
      </c>
      <c r="G45" s="204">
        <v>63800000</v>
      </c>
    </row>
    <row r="46" spans="1:7" s="89" customFormat="1" ht="13.5" customHeight="1" hidden="1">
      <c r="A46" s="47"/>
      <c r="B46" s="47"/>
      <c r="C46" s="47"/>
      <c r="D46" s="200" t="s">
        <v>92</v>
      </c>
      <c r="E46" s="150">
        <v>1615000</v>
      </c>
      <c r="F46" s="204">
        <v>1615000</v>
      </c>
      <c r="G46" s="204">
        <v>1000000</v>
      </c>
    </row>
    <row r="47" spans="1:7" s="89" customFormat="1" ht="13.5" customHeight="1">
      <c r="A47" s="47"/>
      <c r="B47" s="47"/>
      <c r="C47" s="47">
        <v>343</v>
      </c>
      <c r="D47" s="35" t="s">
        <v>104</v>
      </c>
      <c r="E47" s="142">
        <f>SUM(E48:E49)</f>
        <v>2300000</v>
      </c>
      <c r="F47" s="204">
        <f>SUM(F48:F49)</f>
        <v>2300000</v>
      </c>
      <c r="G47" s="204">
        <f>SUM(G48:G49)</f>
        <v>2170000</v>
      </c>
    </row>
    <row r="48" spans="1:7" s="3" customFormat="1" ht="13.5" customHeight="1" hidden="1">
      <c r="A48" s="45"/>
      <c r="B48" s="45"/>
      <c r="C48" s="45"/>
      <c r="D48" s="38" t="s">
        <v>105</v>
      </c>
      <c r="E48" s="144">
        <v>2140000</v>
      </c>
      <c r="F48" s="144">
        <v>2140000</v>
      </c>
      <c r="G48" s="144">
        <v>2010000</v>
      </c>
    </row>
    <row r="49" spans="1:7" s="3" customFormat="1" ht="13.5" customHeight="1" hidden="1">
      <c r="A49" s="45"/>
      <c r="B49" s="45"/>
      <c r="C49" s="45"/>
      <c r="D49" s="38" t="s">
        <v>106</v>
      </c>
      <c r="E49" s="144">
        <v>160000</v>
      </c>
      <c r="F49" s="144">
        <v>160000</v>
      </c>
      <c r="G49" s="144">
        <v>160000</v>
      </c>
    </row>
    <row r="50" spans="1:7" s="3" customFormat="1" ht="13.5" customHeight="1">
      <c r="A50" s="45"/>
      <c r="B50" s="44">
        <v>36</v>
      </c>
      <c r="C50" s="45"/>
      <c r="D50" s="11" t="s">
        <v>93</v>
      </c>
      <c r="E50" s="143">
        <f>E51</f>
        <v>48385000</v>
      </c>
      <c r="F50" s="143">
        <f>F51</f>
        <v>34479169</v>
      </c>
      <c r="G50" s="143">
        <f>G51</f>
        <v>28200000</v>
      </c>
    </row>
    <row r="51" spans="1:7" s="89" customFormat="1" ht="13.5" customHeight="1">
      <c r="A51" s="47"/>
      <c r="B51" s="47"/>
      <c r="C51" s="47">
        <v>363</v>
      </c>
      <c r="D51" s="197" t="s">
        <v>328</v>
      </c>
      <c r="E51" s="142">
        <f>E52+E54</f>
        <v>48385000</v>
      </c>
      <c r="F51" s="204">
        <f>F52+F54</f>
        <v>34479169</v>
      </c>
      <c r="G51" s="204">
        <f>G52+G54</f>
        <v>28200000</v>
      </c>
    </row>
    <row r="52" spans="1:7" s="3" customFormat="1" ht="13.5" customHeight="1" hidden="1">
      <c r="A52" s="45"/>
      <c r="B52" s="45"/>
      <c r="C52" s="44"/>
      <c r="D52" s="37" t="s">
        <v>329</v>
      </c>
      <c r="E52" s="138">
        <f>E53</f>
        <v>0</v>
      </c>
      <c r="F52" s="138">
        <f>F53</f>
        <v>0</v>
      </c>
      <c r="G52" s="138">
        <f>G53</f>
        <v>0</v>
      </c>
    </row>
    <row r="53" spans="1:7" s="3" customFormat="1" ht="13.5" customHeight="1" hidden="1">
      <c r="A53" s="45"/>
      <c r="B53" s="45"/>
      <c r="C53" s="44"/>
      <c r="D53" s="37" t="s">
        <v>214</v>
      </c>
      <c r="E53" s="144">
        <v>0</v>
      </c>
      <c r="F53" s="144">
        <v>0</v>
      </c>
      <c r="G53" s="144">
        <v>0</v>
      </c>
    </row>
    <row r="54" spans="1:7" s="3" customFormat="1" ht="13.5" customHeight="1" hidden="1">
      <c r="A54" s="45"/>
      <c r="B54" s="45"/>
      <c r="C54" s="44"/>
      <c r="D54" s="16" t="s">
        <v>310</v>
      </c>
      <c r="E54" s="138">
        <f>E56+E55</f>
        <v>48385000</v>
      </c>
      <c r="F54" s="138">
        <f>F56+F55</f>
        <v>34479169</v>
      </c>
      <c r="G54" s="138">
        <f>G56+G55</f>
        <v>28200000</v>
      </c>
    </row>
    <row r="55" spans="1:7" s="3" customFormat="1" ht="13.5" customHeight="1" hidden="1">
      <c r="A55" s="45"/>
      <c r="B55" s="45"/>
      <c r="C55" s="44"/>
      <c r="D55" s="37" t="s">
        <v>391</v>
      </c>
      <c r="E55" s="138">
        <v>0</v>
      </c>
      <c r="F55" s="138">
        <v>0</v>
      </c>
      <c r="G55" s="138">
        <v>0</v>
      </c>
    </row>
    <row r="56" spans="1:7" s="3" customFormat="1" ht="13.5" customHeight="1" hidden="1">
      <c r="A56" s="45"/>
      <c r="B56" s="45"/>
      <c r="C56" s="45"/>
      <c r="D56" s="38" t="s">
        <v>177</v>
      </c>
      <c r="E56" s="144">
        <v>48385000</v>
      </c>
      <c r="F56" s="144">
        <v>34479169</v>
      </c>
      <c r="G56" s="144">
        <v>28200000</v>
      </c>
    </row>
    <row r="57" spans="1:7" s="3" customFormat="1" ht="13.5" customHeight="1">
      <c r="A57" s="45"/>
      <c r="B57" s="46">
        <v>38</v>
      </c>
      <c r="C57" s="45"/>
      <c r="D57" s="39" t="s">
        <v>94</v>
      </c>
      <c r="E57" s="143">
        <f>E58+E60+E63</f>
        <v>522173444</v>
      </c>
      <c r="F57" s="143">
        <f>F58+F60+F63</f>
        <v>347972440</v>
      </c>
      <c r="G57" s="143">
        <f>G58+G60+G63</f>
        <v>320053891</v>
      </c>
    </row>
    <row r="58" spans="1:7" s="89" customFormat="1" ht="13.5" customHeight="1">
      <c r="A58" s="47"/>
      <c r="B58" s="47"/>
      <c r="C58" s="47">
        <v>381</v>
      </c>
      <c r="D58" s="36" t="s">
        <v>61</v>
      </c>
      <c r="E58" s="142">
        <f>E59</f>
        <v>1600000</v>
      </c>
      <c r="F58" s="204">
        <f>F59</f>
        <v>1600000</v>
      </c>
      <c r="G58" s="204">
        <f>G59</f>
        <v>1600000</v>
      </c>
    </row>
    <row r="59" spans="1:7" s="89" customFormat="1" ht="13.5" customHeight="1" hidden="1">
      <c r="A59" s="47"/>
      <c r="B59" s="47"/>
      <c r="C59" s="47"/>
      <c r="D59" s="36" t="s">
        <v>19</v>
      </c>
      <c r="E59" s="150">
        <v>1600000</v>
      </c>
      <c r="F59" s="204">
        <v>1600000</v>
      </c>
      <c r="G59" s="204">
        <v>1600000</v>
      </c>
    </row>
    <row r="60" spans="1:7" s="89" customFormat="1" ht="13.5" customHeight="1">
      <c r="A60" s="47"/>
      <c r="B60" s="47"/>
      <c r="C60" s="47">
        <v>383</v>
      </c>
      <c r="D60" s="36" t="s">
        <v>95</v>
      </c>
      <c r="E60" s="142">
        <f>E61+E62</f>
        <v>1950000</v>
      </c>
      <c r="F60" s="204">
        <f>F61+F62</f>
        <v>1950000</v>
      </c>
      <c r="G60" s="204">
        <f>G61+G62</f>
        <v>1900000</v>
      </c>
    </row>
    <row r="61" spans="1:7" s="89" customFormat="1" ht="13.5" customHeight="1" hidden="1">
      <c r="A61" s="47"/>
      <c r="B61" s="47"/>
      <c r="C61" s="47"/>
      <c r="D61" s="36" t="s">
        <v>96</v>
      </c>
      <c r="E61" s="150">
        <v>1850000</v>
      </c>
      <c r="F61" s="204">
        <v>1850000</v>
      </c>
      <c r="G61" s="204">
        <v>1800000</v>
      </c>
    </row>
    <row r="62" spans="1:7" s="89" customFormat="1" ht="13.5" customHeight="1" hidden="1">
      <c r="A62" s="47"/>
      <c r="B62" s="47"/>
      <c r="C62" s="47"/>
      <c r="D62" s="36" t="s">
        <v>219</v>
      </c>
      <c r="E62" s="150">
        <v>100000</v>
      </c>
      <c r="F62" s="204">
        <v>100000</v>
      </c>
      <c r="G62" s="204">
        <v>100000</v>
      </c>
    </row>
    <row r="63" spans="1:7" s="89" customFormat="1" ht="13.5" customHeight="1">
      <c r="A63" s="47"/>
      <c r="B63" s="47"/>
      <c r="C63" s="47">
        <v>386</v>
      </c>
      <c r="D63" s="36" t="s">
        <v>97</v>
      </c>
      <c r="E63" s="142">
        <f>E64</f>
        <v>518623444</v>
      </c>
      <c r="F63" s="204">
        <f>F64</f>
        <v>344422440</v>
      </c>
      <c r="G63" s="204">
        <f>G64</f>
        <v>316553891</v>
      </c>
    </row>
    <row r="64" spans="1:7" s="3" customFormat="1" ht="24" customHeight="1" hidden="1">
      <c r="A64" s="45"/>
      <c r="B64" s="45"/>
      <c r="C64" s="45"/>
      <c r="D64" s="40" t="s">
        <v>330</v>
      </c>
      <c r="E64" s="138">
        <v>518623444</v>
      </c>
      <c r="F64" s="144">
        <v>344422440</v>
      </c>
      <c r="G64" s="138">
        <v>316553891</v>
      </c>
    </row>
    <row r="65" spans="1:7" s="3" customFormat="1" ht="24" customHeight="1">
      <c r="A65" s="112">
        <v>4</v>
      </c>
      <c r="B65" s="113"/>
      <c r="C65" s="113"/>
      <c r="D65" s="114" t="s">
        <v>98</v>
      </c>
      <c r="E65" s="143">
        <f>E66+E69+E82</f>
        <v>1264746102</v>
      </c>
      <c r="F65" s="143">
        <f>F66+F69+F82</f>
        <v>475799444</v>
      </c>
      <c r="G65" s="143">
        <f>G66+G69+G82</f>
        <v>493973844</v>
      </c>
    </row>
    <row r="66" spans="1:7" s="3" customFormat="1" ht="13.5" customHeight="1">
      <c r="A66" s="45"/>
      <c r="B66" s="44">
        <v>41</v>
      </c>
      <c r="C66" s="44"/>
      <c r="D66" s="7" t="s">
        <v>20</v>
      </c>
      <c r="E66" s="143">
        <f>E67</f>
        <v>10600000</v>
      </c>
      <c r="F66" s="143">
        <f>F67</f>
        <v>5500000</v>
      </c>
      <c r="G66" s="143">
        <f>G67</f>
        <v>5000000</v>
      </c>
    </row>
    <row r="67" spans="1:7" s="89" customFormat="1" ht="13.5" customHeight="1">
      <c r="A67" s="47"/>
      <c r="B67" s="47"/>
      <c r="C67" s="47">
        <v>411</v>
      </c>
      <c r="D67" s="36" t="s">
        <v>99</v>
      </c>
      <c r="E67" s="142">
        <f>E68</f>
        <v>10600000</v>
      </c>
      <c r="F67" s="204">
        <f>F68</f>
        <v>5500000</v>
      </c>
      <c r="G67" s="204">
        <f>G68</f>
        <v>5000000</v>
      </c>
    </row>
    <row r="68" spans="1:7" s="3" customFormat="1" ht="13.5" customHeight="1" hidden="1">
      <c r="A68" s="45"/>
      <c r="B68" s="44"/>
      <c r="C68" s="44"/>
      <c r="D68" s="35" t="s">
        <v>64</v>
      </c>
      <c r="E68" s="144">
        <v>10600000</v>
      </c>
      <c r="F68" s="144">
        <v>5500000</v>
      </c>
      <c r="G68" s="144">
        <v>5000000</v>
      </c>
    </row>
    <row r="69" spans="1:7" s="3" customFormat="1" ht="12.75">
      <c r="A69" s="45"/>
      <c r="B69" s="44">
        <v>42</v>
      </c>
      <c r="C69" s="45"/>
      <c r="D69" s="7" t="s">
        <v>21</v>
      </c>
      <c r="E69" s="143">
        <f>E70+E73+E78+E80</f>
        <v>1131946102</v>
      </c>
      <c r="F69" s="143">
        <f>F70+F73+F78+F80</f>
        <v>364506444</v>
      </c>
      <c r="G69" s="143">
        <f>G70+G73+G78+G80</f>
        <v>344773844</v>
      </c>
    </row>
    <row r="70" spans="1:7" s="89" customFormat="1" ht="12.75">
      <c r="A70" s="47"/>
      <c r="B70" s="47"/>
      <c r="C70" s="47">
        <v>421</v>
      </c>
      <c r="D70" s="36" t="s">
        <v>22</v>
      </c>
      <c r="E70" s="142">
        <f>E71+E72</f>
        <v>1118346102</v>
      </c>
      <c r="F70" s="204">
        <f>F71+F72</f>
        <v>350906444</v>
      </c>
      <c r="G70" s="204">
        <f>G71+G72</f>
        <v>331173844</v>
      </c>
    </row>
    <row r="71" spans="1:7" s="89" customFormat="1" ht="12.75" hidden="1">
      <c r="A71" s="47"/>
      <c r="B71" s="47"/>
      <c r="C71" s="47"/>
      <c r="D71" s="197" t="s">
        <v>24</v>
      </c>
      <c r="E71" s="150">
        <v>6000000</v>
      </c>
      <c r="F71" s="204">
        <v>11400000</v>
      </c>
      <c r="G71" s="204">
        <v>11400000</v>
      </c>
    </row>
    <row r="72" spans="1:7" s="89" customFormat="1" ht="12.75" hidden="1">
      <c r="A72" s="47"/>
      <c r="B72" s="47"/>
      <c r="C72" s="47"/>
      <c r="D72" s="197" t="s">
        <v>25</v>
      </c>
      <c r="E72" s="150">
        <v>1112346102</v>
      </c>
      <c r="F72" s="204">
        <v>339506444</v>
      </c>
      <c r="G72" s="204">
        <v>319773844</v>
      </c>
    </row>
    <row r="73" spans="1:7" s="89" customFormat="1" ht="12.75">
      <c r="A73" s="47"/>
      <c r="B73" s="47"/>
      <c r="C73" s="47">
        <v>422</v>
      </c>
      <c r="D73" s="36" t="s">
        <v>30</v>
      </c>
      <c r="E73" s="142">
        <f>SUM(E74:E77)</f>
        <v>9466000</v>
      </c>
      <c r="F73" s="204">
        <f>SUM(F74:F77)</f>
        <v>7466000</v>
      </c>
      <c r="G73" s="204">
        <f>SUM(G74:G77)</f>
        <v>7466000</v>
      </c>
    </row>
    <row r="74" spans="1:7" s="89" customFormat="1" ht="12.75" hidden="1">
      <c r="A74" s="47"/>
      <c r="B74" s="47"/>
      <c r="C74" s="47"/>
      <c r="D74" s="41" t="s">
        <v>27</v>
      </c>
      <c r="E74" s="150">
        <v>4000000</v>
      </c>
      <c r="F74" s="204">
        <v>4000000</v>
      </c>
      <c r="G74" s="204">
        <v>4000000</v>
      </c>
    </row>
    <row r="75" spans="1:7" s="89" customFormat="1" ht="12.75" hidden="1">
      <c r="A75" s="47"/>
      <c r="B75" s="47"/>
      <c r="C75" s="47"/>
      <c r="D75" s="197" t="s">
        <v>29</v>
      </c>
      <c r="E75" s="150">
        <v>100000</v>
      </c>
      <c r="F75" s="204">
        <v>100000</v>
      </c>
      <c r="G75" s="204">
        <v>100000</v>
      </c>
    </row>
    <row r="76" spans="1:7" s="89" customFormat="1" ht="12.75" hidden="1">
      <c r="A76" s="47"/>
      <c r="B76" s="47"/>
      <c r="C76" s="47"/>
      <c r="D76" s="35" t="s">
        <v>182</v>
      </c>
      <c r="E76" s="150">
        <v>1166000</v>
      </c>
      <c r="F76" s="204">
        <v>1166000</v>
      </c>
      <c r="G76" s="204">
        <v>1166000</v>
      </c>
    </row>
    <row r="77" spans="1:7" s="89" customFormat="1" ht="12.75" hidden="1">
      <c r="A77" s="47"/>
      <c r="B77" s="47"/>
      <c r="C77" s="47"/>
      <c r="D77" s="197" t="s">
        <v>1</v>
      </c>
      <c r="E77" s="150">
        <v>4200000</v>
      </c>
      <c r="F77" s="204">
        <v>2200000</v>
      </c>
      <c r="G77" s="204">
        <v>2200000</v>
      </c>
    </row>
    <row r="78" spans="1:7" s="89" customFormat="1" ht="12.75" hidden="1">
      <c r="A78" s="47"/>
      <c r="B78" s="47"/>
      <c r="C78" s="47">
        <v>423</v>
      </c>
      <c r="D78" s="36" t="s">
        <v>32</v>
      </c>
      <c r="E78" s="142">
        <f>E79</f>
        <v>0</v>
      </c>
      <c r="F78" s="204">
        <f>F79</f>
        <v>2000000</v>
      </c>
      <c r="G78" s="204">
        <f>G79</f>
        <v>2000000</v>
      </c>
    </row>
    <row r="79" spans="1:7" s="89" customFormat="1" ht="12.75" hidden="1">
      <c r="A79" s="47"/>
      <c r="B79" s="47"/>
      <c r="C79" s="47"/>
      <c r="D79" s="197" t="s">
        <v>33</v>
      </c>
      <c r="E79" s="150">
        <v>0</v>
      </c>
      <c r="F79" s="204">
        <v>2000000</v>
      </c>
      <c r="G79" s="204">
        <v>2000000</v>
      </c>
    </row>
    <row r="80" spans="1:7" s="89" customFormat="1" ht="12.75">
      <c r="A80" s="47"/>
      <c r="B80" s="47"/>
      <c r="C80" s="47">
        <v>426</v>
      </c>
      <c r="D80" s="42" t="s">
        <v>174</v>
      </c>
      <c r="E80" s="142">
        <f>E81</f>
        <v>4134000</v>
      </c>
      <c r="F80" s="204">
        <f>F81</f>
        <v>4134000</v>
      </c>
      <c r="G80" s="204">
        <f>G81</f>
        <v>4134000</v>
      </c>
    </row>
    <row r="81" spans="1:7" s="3" customFormat="1" ht="12.75" hidden="1">
      <c r="A81" s="45"/>
      <c r="B81" s="45"/>
      <c r="C81" s="45"/>
      <c r="D81" s="42" t="s">
        <v>173</v>
      </c>
      <c r="E81" s="144">
        <v>4134000</v>
      </c>
      <c r="F81" s="144">
        <v>4134000</v>
      </c>
      <c r="G81" s="144">
        <v>4134000</v>
      </c>
    </row>
    <row r="82" spans="1:7" s="3" customFormat="1" ht="13.5" customHeight="1">
      <c r="A82" s="45"/>
      <c r="B82" s="44">
        <v>45</v>
      </c>
      <c r="C82" s="45"/>
      <c r="D82" s="1" t="s">
        <v>35</v>
      </c>
      <c r="E82" s="143">
        <f>E83</f>
        <v>122200000</v>
      </c>
      <c r="F82" s="143">
        <f>F83</f>
        <v>105793000</v>
      </c>
      <c r="G82" s="143">
        <f>G83</f>
        <v>144200000</v>
      </c>
    </row>
    <row r="83" spans="1:7" s="89" customFormat="1" ht="12.75" customHeight="1">
      <c r="A83" s="47"/>
      <c r="B83" s="47"/>
      <c r="C83" s="47">
        <v>451</v>
      </c>
      <c r="D83" s="36" t="s">
        <v>0</v>
      </c>
      <c r="E83" s="142">
        <f>E84</f>
        <v>122200000</v>
      </c>
      <c r="F83" s="204">
        <f>F84</f>
        <v>105793000</v>
      </c>
      <c r="G83" s="204">
        <f>G84</f>
        <v>144200000</v>
      </c>
    </row>
    <row r="84" spans="1:7" s="3" customFormat="1" ht="12.75" customHeight="1" hidden="1">
      <c r="A84" s="45"/>
      <c r="B84" s="45"/>
      <c r="C84" s="44"/>
      <c r="D84" s="15" t="s">
        <v>0</v>
      </c>
      <c r="E84" s="144">
        <v>122200000</v>
      </c>
      <c r="F84" s="144">
        <v>105793000</v>
      </c>
      <c r="G84" s="144">
        <v>144200000</v>
      </c>
    </row>
    <row r="85" spans="1:5" s="3" customFormat="1" ht="12.75">
      <c r="A85" s="45"/>
      <c r="B85" s="45"/>
      <c r="C85" s="45"/>
      <c r="E85" s="123"/>
    </row>
    <row r="86" spans="1:5" s="3" customFormat="1" ht="12.75">
      <c r="A86" s="45"/>
      <c r="B86" s="45"/>
      <c r="C86" s="45"/>
      <c r="E86" s="123"/>
    </row>
    <row r="87" spans="1:7" s="3" customFormat="1" ht="12.75">
      <c r="A87" s="45"/>
      <c r="B87" s="45"/>
      <c r="C87" s="45"/>
      <c r="E87" s="122"/>
      <c r="F87" s="43"/>
      <c r="G87" s="43"/>
    </row>
    <row r="88" spans="1:5" s="3" customFormat="1" ht="12.75">
      <c r="A88" s="45"/>
      <c r="B88" s="45"/>
      <c r="C88" s="45"/>
      <c r="E88" s="123"/>
    </row>
    <row r="89" spans="1:5" s="3" customFormat="1" ht="12.75">
      <c r="A89" s="45"/>
      <c r="B89" s="45"/>
      <c r="C89" s="45"/>
      <c r="E89" s="123"/>
    </row>
    <row r="90" spans="1:5" s="3" customFormat="1" ht="12.75">
      <c r="A90" s="45"/>
      <c r="B90" s="45"/>
      <c r="C90" s="45"/>
      <c r="E90" s="123"/>
    </row>
    <row r="91" spans="1:5" s="3" customFormat="1" ht="12.75">
      <c r="A91" s="45"/>
      <c r="B91" s="45"/>
      <c r="C91" s="45"/>
      <c r="E91" s="123"/>
    </row>
    <row r="92" spans="1:5" s="3" customFormat="1" ht="12.75">
      <c r="A92" s="45"/>
      <c r="B92" s="45"/>
      <c r="C92" s="45"/>
      <c r="E92" s="123"/>
    </row>
    <row r="93" spans="1:5" s="3" customFormat="1" ht="12.75">
      <c r="A93" s="45"/>
      <c r="B93" s="45"/>
      <c r="C93" s="45"/>
      <c r="E93" s="123"/>
    </row>
    <row r="94" spans="1:5" s="3" customFormat="1" ht="12.75">
      <c r="A94" s="45"/>
      <c r="B94" s="45"/>
      <c r="C94" s="45"/>
      <c r="E94" s="123"/>
    </row>
    <row r="95" spans="1:5" s="3" customFormat="1" ht="12.75">
      <c r="A95" s="45"/>
      <c r="B95" s="45"/>
      <c r="C95" s="45"/>
      <c r="E95" s="123"/>
    </row>
    <row r="96" spans="1:5" s="3" customFormat="1" ht="12.75">
      <c r="A96" s="45"/>
      <c r="B96" s="45"/>
      <c r="C96" s="45"/>
      <c r="E96" s="123"/>
    </row>
    <row r="97" spans="1:5" s="3" customFormat="1" ht="12.75">
      <c r="A97" s="45"/>
      <c r="B97" s="45"/>
      <c r="C97" s="45"/>
      <c r="E97" s="123"/>
    </row>
    <row r="98" spans="1:5" s="3" customFormat="1" ht="12.75">
      <c r="A98" s="45"/>
      <c r="B98" s="45"/>
      <c r="C98" s="45"/>
      <c r="E98" s="123"/>
    </row>
    <row r="99" spans="1:5" s="3" customFormat="1" ht="12.75">
      <c r="A99" s="45"/>
      <c r="B99" s="45"/>
      <c r="C99" s="45"/>
      <c r="E99" s="123"/>
    </row>
    <row r="100" spans="1:5" s="3" customFormat="1" ht="12.75">
      <c r="A100" s="45"/>
      <c r="B100" s="45"/>
      <c r="C100" s="45"/>
      <c r="E100" s="123"/>
    </row>
    <row r="101" spans="1:5" s="3" customFormat="1" ht="12.75">
      <c r="A101" s="45"/>
      <c r="B101" s="45"/>
      <c r="C101" s="45"/>
      <c r="E101" s="123"/>
    </row>
    <row r="102" spans="1:5" s="3" customFormat="1" ht="12.75">
      <c r="A102" s="45"/>
      <c r="B102" s="45"/>
      <c r="C102" s="45"/>
      <c r="E102" s="123"/>
    </row>
    <row r="103" spans="1:5" s="3" customFormat="1" ht="12.75">
      <c r="A103" s="45"/>
      <c r="B103" s="45"/>
      <c r="C103" s="45"/>
      <c r="E103" s="123"/>
    </row>
    <row r="104" spans="1:5" s="3" customFormat="1" ht="12.75">
      <c r="A104" s="45"/>
      <c r="B104" s="45"/>
      <c r="C104" s="45"/>
      <c r="E104" s="123"/>
    </row>
    <row r="105" spans="1:5" s="3" customFormat="1" ht="12.75">
      <c r="A105" s="45"/>
      <c r="B105" s="45"/>
      <c r="C105" s="45"/>
      <c r="E105" s="123"/>
    </row>
    <row r="106" spans="1:5" s="3" customFormat="1" ht="12.75">
      <c r="A106" s="45"/>
      <c r="B106" s="45"/>
      <c r="C106" s="45"/>
      <c r="E106" s="123"/>
    </row>
    <row r="107" spans="1:5" s="3" customFormat="1" ht="12.75">
      <c r="A107" s="45"/>
      <c r="B107" s="45"/>
      <c r="C107" s="45"/>
      <c r="E107" s="123"/>
    </row>
    <row r="108" spans="1:5" s="3" customFormat="1" ht="12.75">
      <c r="A108" s="45"/>
      <c r="B108" s="45"/>
      <c r="C108" s="45"/>
      <c r="E108" s="123"/>
    </row>
    <row r="109" spans="1:5" s="3" customFormat="1" ht="12.75">
      <c r="A109" s="45"/>
      <c r="B109" s="45"/>
      <c r="C109" s="45"/>
      <c r="E109" s="123"/>
    </row>
    <row r="110" spans="1:5" s="3" customFormat="1" ht="12.75">
      <c r="A110" s="45"/>
      <c r="B110" s="45"/>
      <c r="C110" s="45"/>
      <c r="E110" s="123"/>
    </row>
    <row r="111" spans="1:5" s="3" customFormat="1" ht="12.75">
      <c r="A111" s="45"/>
      <c r="B111" s="45"/>
      <c r="C111" s="45"/>
      <c r="E111" s="123"/>
    </row>
    <row r="112" spans="1:5" s="3" customFormat="1" ht="12.75">
      <c r="A112" s="45"/>
      <c r="B112" s="45"/>
      <c r="C112" s="45"/>
      <c r="E112" s="123"/>
    </row>
    <row r="113" spans="1:5" s="3" customFormat="1" ht="12.75">
      <c r="A113" s="45"/>
      <c r="B113" s="45"/>
      <c r="C113" s="45"/>
      <c r="E113" s="123"/>
    </row>
    <row r="114" spans="1:5" s="3" customFormat="1" ht="12.75">
      <c r="A114" s="45"/>
      <c r="B114" s="45"/>
      <c r="C114" s="45"/>
      <c r="E114" s="123"/>
    </row>
    <row r="115" spans="1:5" s="3" customFormat="1" ht="12.75">
      <c r="A115" s="45"/>
      <c r="B115" s="45"/>
      <c r="C115" s="45"/>
      <c r="E115" s="123"/>
    </row>
    <row r="116" spans="1:5" s="3" customFormat="1" ht="12.75">
      <c r="A116" s="45"/>
      <c r="B116" s="45"/>
      <c r="C116" s="45"/>
      <c r="E116" s="123"/>
    </row>
    <row r="117" spans="1:5" s="3" customFormat="1" ht="12.75">
      <c r="A117" s="45"/>
      <c r="B117" s="45"/>
      <c r="C117" s="45"/>
      <c r="E117" s="123"/>
    </row>
    <row r="118" spans="1:5" s="3" customFormat="1" ht="12.75">
      <c r="A118" s="45"/>
      <c r="B118" s="45"/>
      <c r="C118" s="45"/>
      <c r="E118" s="123"/>
    </row>
    <row r="119" spans="1:5" s="3" customFormat="1" ht="12.75">
      <c r="A119" s="45"/>
      <c r="B119" s="45"/>
      <c r="C119" s="45"/>
      <c r="E119" s="123"/>
    </row>
    <row r="120" spans="1:5" s="3" customFormat="1" ht="12.75">
      <c r="A120" s="45"/>
      <c r="B120" s="45"/>
      <c r="C120" s="45"/>
      <c r="E120" s="123"/>
    </row>
    <row r="121" spans="1:5" s="3" customFormat="1" ht="12.75">
      <c r="A121" s="45"/>
      <c r="B121" s="45"/>
      <c r="C121" s="45"/>
      <c r="E121" s="123"/>
    </row>
    <row r="122" spans="1:5" s="3" customFormat="1" ht="12.75">
      <c r="A122" s="45"/>
      <c r="B122" s="45"/>
      <c r="C122" s="45"/>
      <c r="E122" s="123"/>
    </row>
    <row r="123" spans="1:5" s="3" customFormat="1" ht="12.75">
      <c r="A123" s="45"/>
      <c r="B123" s="45"/>
      <c r="C123" s="45"/>
      <c r="E123" s="123"/>
    </row>
    <row r="124" spans="1:5" s="3" customFormat="1" ht="12.75">
      <c r="A124" s="45"/>
      <c r="B124" s="45"/>
      <c r="C124" s="45"/>
      <c r="E124" s="123"/>
    </row>
    <row r="125" spans="1:5" s="3" customFormat="1" ht="12.75">
      <c r="A125" s="45"/>
      <c r="B125" s="45"/>
      <c r="C125" s="45"/>
      <c r="E125" s="123"/>
    </row>
    <row r="126" spans="1:5" s="3" customFormat="1" ht="12.75">
      <c r="A126" s="45"/>
      <c r="B126" s="45"/>
      <c r="C126" s="45"/>
      <c r="E126" s="123"/>
    </row>
    <row r="127" spans="1:5" s="3" customFormat="1" ht="12.75">
      <c r="A127" s="45"/>
      <c r="B127" s="45"/>
      <c r="C127" s="45"/>
      <c r="E127" s="123"/>
    </row>
    <row r="128" spans="1:5" s="3" customFormat="1" ht="12.75">
      <c r="A128" s="45"/>
      <c r="B128" s="45"/>
      <c r="C128" s="45"/>
      <c r="E128" s="123"/>
    </row>
    <row r="129" spans="1:5" s="3" customFormat="1" ht="12.75">
      <c r="A129" s="45"/>
      <c r="B129" s="45"/>
      <c r="C129" s="45"/>
      <c r="E129" s="123"/>
    </row>
    <row r="130" spans="1:5" s="3" customFormat="1" ht="12.75">
      <c r="A130" s="45"/>
      <c r="B130" s="45"/>
      <c r="C130" s="45"/>
      <c r="E130" s="123"/>
    </row>
    <row r="131" spans="1:5" s="3" customFormat="1" ht="12.75">
      <c r="A131" s="45"/>
      <c r="B131" s="45"/>
      <c r="C131" s="45"/>
      <c r="E131" s="123"/>
    </row>
    <row r="132" spans="1:5" s="3" customFormat="1" ht="12.75">
      <c r="A132" s="45"/>
      <c r="B132" s="45"/>
      <c r="C132" s="45"/>
      <c r="E132" s="123"/>
    </row>
    <row r="133" spans="1:5" s="3" customFormat="1" ht="12.75">
      <c r="A133" s="45"/>
      <c r="B133" s="45"/>
      <c r="C133" s="45"/>
      <c r="E133" s="123"/>
    </row>
    <row r="134" spans="1:5" s="3" customFormat="1" ht="12.75">
      <c r="A134" s="45"/>
      <c r="B134" s="45"/>
      <c r="C134" s="45"/>
      <c r="E134" s="123"/>
    </row>
    <row r="135" spans="1:5" s="3" customFormat="1" ht="12.75">
      <c r="A135" s="45"/>
      <c r="B135" s="45"/>
      <c r="C135" s="45"/>
      <c r="E135" s="123"/>
    </row>
    <row r="136" spans="1:5" s="3" customFormat="1" ht="12.75">
      <c r="A136" s="45"/>
      <c r="B136" s="45"/>
      <c r="C136" s="45"/>
      <c r="E136" s="123"/>
    </row>
    <row r="137" spans="1:5" s="3" customFormat="1" ht="12.75">
      <c r="A137" s="45"/>
      <c r="B137" s="45"/>
      <c r="C137" s="45"/>
      <c r="E137" s="123"/>
    </row>
    <row r="138" spans="1:5" s="3" customFormat="1" ht="12.75">
      <c r="A138" s="45"/>
      <c r="B138" s="45"/>
      <c r="C138" s="45"/>
      <c r="E138" s="123"/>
    </row>
    <row r="139" spans="1:5" s="3" customFormat="1" ht="12.75">
      <c r="A139" s="45"/>
      <c r="B139" s="45"/>
      <c r="C139" s="45"/>
      <c r="E139" s="123"/>
    </row>
    <row r="140" spans="1:5" s="3" customFormat="1" ht="12.75">
      <c r="A140" s="45"/>
      <c r="B140" s="45"/>
      <c r="C140" s="45"/>
      <c r="E140" s="123"/>
    </row>
    <row r="141" spans="1:5" s="3" customFormat="1" ht="12.75">
      <c r="A141" s="45"/>
      <c r="B141" s="45"/>
      <c r="C141" s="45"/>
      <c r="E141" s="123"/>
    </row>
    <row r="142" spans="1:5" s="3" customFormat="1" ht="12.75">
      <c r="A142" s="45"/>
      <c r="B142" s="45"/>
      <c r="C142" s="45"/>
      <c r="E142" s="123"/>
    </row>
    <row r="143" spans="1:5" s="3" customFormat="1" ht="12.75">
      <c r="A143" s="45"/>
      <c r="B143" s="45"/>
      <c r="C143" s="45"/>
      <c r="E143" s="123"/>
    </row>
    <row r="144" spans="1:5" s="3" customFormat="1" ht="12.75">
      <c r="A144" s="45"/>
      <c r="B144" s="45"/>
      <c r="C144" s="45"/>
      <c r="E144" s="123"/>
    </row>
    <row r="145" spans="1:5" s="3" customFormat="1" ht="12.75">
      <c r="A145" s="45"/>
      <c r="B145" s="45"/>
      <c r="C145" s="45"/>
      <c r="E145" s="123"/>
    </row>
    <row r="146" spans="1:5" s="3" customFormat="1" ht="12.75">
      <c r="A146" s="45"/>
      <c r="B146" s="45"/>
      <c r="C146" s="45"/>
      <c r="E146" s="123"/>
    </row>
    <row r="147" spans="1:5" s="3" customFormat="1" ht="12.75">
      <c r="A147" s="45"/>
      <c r="B147" s="45"/>
      <c r="C147" s="45"/>
      <c r="E147" s="123"/>
    </row>
    <row r="148" spans="1:5" s="3" customFormat="1" ht="12.75">
      <c r="A148" s="45"/>
      <c r="B148" s="45"/>
      <c r="C148" s="45"/>
      <c r="E148" s="123"/>
    </row>
    <row r="149" spans="1:5" s="3" customFormat="1" ht="12.75">
      <c r="A149" s="45"/>
      <c r="B149" s="45"/>
      <c r="C149" s="45"/>
      <c r="E149" s="123"/>
    </row>
    <row r="150" spans="1:5" s="3" customFormat="1" ht="12.75">
      <c r="A150" s="45"/>
      <c r="B150" s="45"/>
      <c r="C150" s="45"/>
      <c r="E150" s="123"/>
    </row>
    <row r="151" spans="1:5" s="3" customFormat="1" ht="12.75">
      <c r="A151" s="45"/>
      <c r="B151" s="45"/>
      <c r="C151" s="45"/>
      <c r="E151" s="123"/>
    </row>
    <row r="152" spans="1:5" s="3" customFormat="1" ht="12.75">
      <c r="A152" s="45"/>
      <c r="B152" s="45"/>
      <c r="C152" s="45"/>
      <c r="E152" s="123"/>
    </row>
    <row r="153" spans="1:5" s="3" customFormat="1" ht="12.75">
      <c r="A153" s="45"/>
      <c r="B153" s="45"/>
      <c r="C153" s="45"/>
      <c r="E153" s="123"/>
    </row>
    <row r="154" spans="1:5" s="3" customFormat="1" ht="12.75">
      <c r="A154" s="45"/>
      <c r="B154" s="45"/>
      <c r="C154" s="45"/>
      <c r="E154" s="123"/>
    </row>
    <row r="155" spans="1:5" s="3" customFormat="1" ht="12.75">
      <c r="A155" s="45"/>
      <c r="B155" s="45"/>
      <c r="C155" s="45"/>
      <c r="E155" s="123"/>
    </row>
    <row r="156" spans="1:5" s="3" customFormat="1" ht="12.75">
      <c r="A156" s="45"/>
      <c r="B156" s="45"/>
      <c r="C156" s="45"/>
      <c r="E156" s="123"/>
    </row>
    <row r="157" spans="1:5" s="3" customFormat="1" ht="12.75">
      <c r="A157" s="45"/>
      <c r="B157" s="45"/>
      <c r="C157" s="45"/>
      <c r="E157" s="123"/>
    </row>
    <row r="158" spans="1:5" s="3" customFormat="1" ht="12.75">
      <c r="A158" s="45"/>
      <c r="B158" s="45"/>
      <c r="C158" s="45"/>
      <c r="E158" s="123"/>
    </row>
    <row r="159" spans="1:5" s="3" customFormat="1" ht="12.75">
      <c r="A159" s="45"/>
      <c r="B159" s="45"/>
      <c r="C159" s="45"/>
      <c r="E159" s="123"/>
    </row>
    <row r="160" spans="1:5" s="3" customFormat="1" ht="12.75">
      <c r="A160" s="45"/>
      <c r="B160" s="45"/>
      <c r="C160" s="45"/>
      <c r="E160" s="123"/>
    </row>
    <row r="161" spans="1:5" s="3" customFormat="1" ht="12.75">
      <c r="A161" s="45"/>
      <c r="B161" s="45"/>
      <c r="C161" s="45"/>
      <c r="E161" s="123"/>
    </row>
    <row r="162" spans="1:5" s="3" customFormat="1" ht="12.75">
      <c r="A162" s="45"/>
      <c r="B162" s="45"/>
      <c r="C162" s="45"/>
      <c r="E162" s="123"/>
    </row>
    <row r="163" spans="1:5" s="3" customFormat="1" ht="12.75">
      <c r="A163" s="45"/>
      <c r="B163" s="45"/>
      <c r="C163" s="45"/>
      <c r="E163" s="123"/>
    </row>
    <row r="164" spans="1:5" s="3" customFormat="1" ht="12.75">
      <c r="A164" s="45"/>
      <c r="B164" s="45"/>
      <c r="C164" s="45"/>
      <c r="E164" s="123"/>
    </row>
    <row r="165" spans="1:5" s="3" customFormat="1" ht="12.75">
      <c r="A165" s="45"/>
      <c r="B165" s="45"/>
      <c r="C165" s="45"/>
      <c r="E165" s="123"/>
    </row>
    <row r="166" spans="1:5" s="3" customFormat="1" ht="12.75">
      <c r="A166" s="45"/>
      <c r="B166" s="45"/>
      <c r="C166" s="45"/>
      <c r="E166" s="123"/>
    </row>
    <row r="167" spans="1:5" s="3" customFormat="1" ht="12.75">
      <c r="A167" s="45"/>
      <c r="B167" s="45"/>
      <c r="C167" s="45"/>
      <c r="E167" s="123"/>
    </row>
    <row r="168" spans="1:5" s="3" customFormat="1" ht="12.75">
      <c r="A168" s="45"/>
      <c r="B168" s="45"/>
      <c r="C168" s="45"/>
      <c r="E168" s="123"/>
    </row>
    <row r="169" spans="1:5" s="3" customFormat="1" ht="12.75">
      <c r="A169" s="45"/>
      <c r="B169" s="45"/>
      <c r="C169" s="45"/>
      <c r="E169" s="123"/>
    </row>
    <row r="170" spans="1:5" s="3" customFormat="1" ht="12.75">
      <c r="A170" s="45"/>
      <c r="B170" s="45"/>
      <c r="C170" s="45"/>
      <c r="E170" s="123"/>
    </row>
    <row r="171" spans="1:5" s="3" customFormat="1" ht="12.75">
      <c r="A171" s="45"/>
      <c r="B171" s="45"/>
      <c r="C171" s="45"/>
      <c r="E171" s="123"/>
    </row>
    <row r="172" spans="1:5" s="3" customFormat="1" ht="12.75">
      <c r="A172" s="45"/>
      <c r="B172" s="45"/>
      <c r="C172" s="45"/>
      <c r="E172" s="123"/>
    </row>
    <row r="173" spans="1:5" s="3" customFormat="1" ht="12.75">
      <c r="A173" s="45"/>
      <c r="B173" s="45"/>
      <c r="C173" s="45"/>
      <c r="E173" s="123"/>
    </row>
    <row r="174" spans="1:5" s="3" customFormat="1" ht="12.75">
      <c r="A174" s="45"/>
      <c r="B174" s="45"/>
      <c r="C174" s="45"/>
      <c r="E174" s="123"/>
    </row>
    <row r="175" spans="1:5" s="3" customFormat="1" ht="12.75">
      <c r="A175" s="45"/>
      <c r="B175" s="45"/>
      <c r="C175" s="45"/>
      <c r="E175" s="123"/>
    </row>
    <row r="176" spans="1:5" s="3" customFormat="1" ht="12.75">
      <c r="A176" s="45"/>
      <c r="B176" s="45"/>
      <c r="C176" s="45"/>
      <c r="E176" s="123"/>
    </row>
    <row r="177" spans="1:5" s="3" customFormat="1" ht="12.75">
      <c r="A177" s="45"/>
      <c r="B177" s="45"/>
      <c r="C177" s="45"/>
      <c r="E177" s="123"/>
    </row>
    <row r="178" spans="1:5" s="3" customFormat="1" ht="12.75">
      <c r="A178" s="45"/>
      <c r="B178" s="45"/>
      <c r="C178" s="45"/>
      <c r="E178" s="123"/>
    </row>
    <row r="179" spans="1:5" s="3" customFormat="1" ht="12.75">
      <c r="A179" s="45"/>
      <c r="B179" s="45"/>
      <c r="C179" s="45"/>
      <c r="E179" s="123"/>
    </row>
    <row r="180" spans="1:5" s="3" customFormat="1" ht="12.75">
      <c r="A180" s="45"/>
      <c r="B180" s="45"/>
      <c r="C180" s="45"/>
      <c r="E180" s="123"/>
    </row>
    <row r="181" spans="1:5" s="3" customFormat="1" ht="12.75">
      <c r="A181" s="45"/>
      <c r="B181" s="45"/>
      <c r="C181" s="45"/>
      <c r="E181" s="123"/>
    </row>
    <row r="182" spans="1:5" s="3" customFormat="1" ht="12.75">
      <c r="A182" s="45"/>
      <c r="B182" s="45"/>
      <c r="C182" s="45"/>
      <c r="E182" s="123"/>
    </row>
    <row r="183" spans="1:5" s="3" customFormat="1" ht="12.75">
      <c r="A183" s="45"/>
      <c r="B183" s="45"/>
      <c r="C183" s="45"/>
      <c r="E183" s="123"/>
    </row>
    <row r="184" spans="1:5" s="3" customFormat="1" ht="12.75">
      <c r="A184" s="45"/>
      <c r="B184" s="45"/>
      <c r="C184" s="45"/>
      <c r="E184" s="123"/>
    </row>
    <row r="185" spans="1:5" s="3" customFormat="1" ht="12.75">
      <c r="A185" s="45"/>
      <c r="B185" s="45"/>
      <c r="C185" s="45"/>
      <c r="E185" s="123"/>
    </row>
    <row r="186" spans="1:5" s="3" customFormat="1" ht="12.75">
      <c r="A186" s="45"/>
      <c r="B186" s="45"/>
      <c r="C186" s="45"/>
      <c r="E186" s="123"/>
    </row>
    <row r="187" spans="1:5" s="3" customFormat="1" ht="12.75">
      <c r="A187" s="45"/>
      <c r="B187" s="45"/>
      <c r="C187" s="45"/>
      <c r="E187" s="123"/>
    </row>
    <row r="188" spans="1:5" s="3" customFormat="1" ht="12.75">
      <c r="A188" s="45"/>
      <c r="B188" s="45"/>
      <c r="C188" s="45"/>
      <c r="E188" s="123"/>
    </row>
    <row r="189" spans="1:5" s="3" customFormat="1" ht="12.75">
      <c r="A189" s="45"/>
      <c r="B189" s="45"/>
      <c r="C189" s="45"/>
      <c r="E189" s="123"/>
    </row>
    <row r="190" spans="1:5" s="3" customFormat="1" ht="12.75">
      <c r="A190" s="45"/>
      <c r="B190" s="45"/>
      <c r="C190" s="45"/>
      <c r="E190" s="123"/>
    </row>
    <row r="191" spans="1:5" s="3" customFormat="1" ht="12.75">
      <c r="A191" s="45"/>
      <c r="B191" s="45"/>
      <c r="C191" s="45"/>
      <c r="E191" s="123"/>
    </row>
    <row r="192" spans="1:5" s="3" customFormat="1" ht="12.75">
      <c r="A192" s="45"/>
      <c r="B192" s="45"/>
      <c r="C192" s="45"/>
      <c r="E192" s="123"/>
    </row>
    <row r="193" spans="1:5" s="3" customFormat="1" ht="12.75">
      <c r="A193" s="45"/>
      <c r="B193" s="45"/>
      <c r="C193" s="45"/>
      <c r="E193" s="123"/>
    </row>
    <row r="194" spans="1:5" s="3" customFormat="1" ht="12.75">
      <c r="A194" s="45"/>
      <c r="B194" s="45"/>
      <c r="C194" s="45"/>
      <c r="E194" s="123"/>
    </row>
    <row r="195" spans="1:5" s="3" customFormat="1" ht="12.75">
      <c r="A195" s="45"/>
      <c r="B195" s="45"/>
      <c r="C195" s="45"/>
      <c r="E195" s="123"/>
    </row>
    <row r="196" spans="1:5" s="3" customFormat="1" ht="12.75">
      <c r="A196" s="45"/>
      <c r="B196" s="45"/>
      <c r="C196" s="45"/>
      <c r="E196" s="123"/>
    </row>
    <row r="197" spans="1:5" s="3" customFormat="1" ht="12.75">
      <c r="A197" s="45"/>
      <c r="B197" s="45"/>
      <c r="C197" s="45"/>
      <c r="E197" s="123"/>
    </row>
    <row r="198" spans="1:5" s="3" customFormat="1" ht="12.75">
      <c r="A198" s="45"/>
      <c r="B198" s="45"/>
      <c r="C198" s="45"/>
      <c r="E198" s="123"/>
    </row>
    <row r="199" spans="1:5" s="3" customFormat="1" ht="12.75">
      <c r="A199" s="45"/>
      <c r="B199" s="45"/>
      <c r="C199" s="45"/>
      <c r="E199" s="123"/>
    </row>
    <row r="200" spans="1:5" s="3" customFormat="1" ht="12.75">
      <c r="A200" s="45"/>
      <c r="B200" s="45"/>
      <c r="C200" s="45"/>
      <c r="E200" s="123"/>
    </row>
    <row r="201" spans="1:5" s="3" customFormat="1" ht="12.75">
      <c r="A201" s="45"/>
      <c r="B201" s="45"/>
      <c r="C201" s="45"/>
      <c r="E201" s="123"/>
    </row>
    <row r="202" spans="1:5" s="3" customFormat="1" ht="12.75">
      <c r="A202" s="45"/>
      <c r="B202" s="45"/>
      <c r="C202" s="45"/>
      <c r="E202" s="123"/>
    </row>
    <row r="203" spans="1:5" s="3" customFormat="1" ht="12.75">
      <c r="A203" s="45"/>
      <c r="B203" s="45"/>
      <c r="C203" s="45"/>
      <c r="E203" s="123"/>
    </row>
    <row r="204" spans="1:5" s="3" customFormat="1" ht="12.75">
      <c r="A204" s="45"/>
      <c r="B204" s="45"/>
      <c r="C204" s="45"/>
      <c r="E204" s="123"/>
    </row>
    <row r="205" spans="1:5" s="3" customFormat="1" ht="12.75">
      <c r="A205" s="45"/>
      <c r="B205" s="45"/>
      <c r="C205" s="45"/>
      <c r="E205" s="123"/>
    </row>
    <row r="206" spans="1:5" s="3" customFormat="1" ht="12.75">
      <c r="A206" s="45"/>
      <c r="B206" s="45"/>
      <c r="C206" s="45"/>
      <c r="E206" s="123"/>
    </row>
    <row r="207" spans="1:5" s="3" customFormat="1" ht="12.75">
      <c r="A207" s="45"/>
      <c r="B207" s="45"/>
      <c r="C207" s="45"/>
      <c r="E207" s="123"/>
    </row>
    <row r="208" spans="1:5" s="3" customFormat="1" ht="12.75">
      <c r="A208" s="45"/>
      <c r="B208" s="45"/>
      <c r="C208" s="45"/>
      <c r="E208" s="123"/>
    </row>
    <row r="209" spans="1:5" s="3" customFormat="1" ht="12.75">
      <c r="A209" s="45"/>
      <c r="B209" s="45"/>
      <c r="C209" s="45"/>
      <c r="E209" s="123"/>
    </row>
    <row r="210" spans="1:5" s="3" customFormat="1" ht="12.75">
      <c r="A210" s="45"/>
      <c r="B210" s="45"/>
      <c r="C210" s="45"/>
      <c r="E210" s="123"/>
    </row>
    <row r="211" spans="1:5" s="3" customFormat="1" ht="12.75">
      <c r="A211" s="45"/>
      <c r="B211" s="45"/>
      <c r="C211" s="45"/>
      <c r="E211" s="123"/>
    </row>
    <row r="212" spans="1:5" s="3" customFormat="1" ht="12.75">
      <c r="A212" s="45"/>
      <c r="B212" s="45"/>
      <c r="C212" s="45"/>
      <c r="E212" s="123"/>
    </row>
    <row r="213" spans="1:5" s="3" customFormat="1" ht="12.75">
      <c r="A213" s="45"/>
      <c r="B213" s="45"/>
      <c r="C213" s="45"/>
      <c r="E213" s="123"/>
    </row>
    <row r="214" spans="1:5" s="3" customFormat="1" ht="12.75">
      <c r="A214" s="45"/>
      <c r="B214" s="45"/>
      <c r="C214" s="45"/>
      <c r="E214" s="123"/>
    </row>
    <row r="215" spans="1:5" s="3" customFormat="1" ht="12.75">
      <c r="A215" s="45"/>
      <c r="B215" s="45"/>
      <c r="C215" s="45"/>
      <c r="E215" s="123"/>
    </row>
    <row r="216" spans="1:5" s="3" customFormat="1" ht="12.75">
      <c r="A216" s="45"/>
      <c r="B216" s="45"/>
      <c r="C216" s="45"/>
      <c r="E216" s="123"/>
    </row>
    <row r="217" spans="1:5" s="3" customFormat="1" ht="12.75">
      <c r="A217" s="45"/>
      <c r="B217" s="45"/>
      <c r="C217" s="45"/>
      <c r="E217" s="123"/>
    </row>
    <row r="218" spans="1:5" s="3" customFormat="1" ht="12.75">
      <c r="A218" s="45"/>
      <c r="B218" s="45"/>
      <c r="C218" s="45"/>
      <c r="E218" s="123"/>
    </row>
    <row r="219" spans="1:5" s="3" customFormat="1" ht="12.75">
      <c r="A219" s="45"/>
      <c r="B219" s="45"/>
      <c r="C219" s="45"/>
      <c r="E219" s="123"/>
    </row>
    <row r="220" spans="1:5" s="3" customFormat="1" ht="12.75">
      <c r="A220" s="45"/>
      <c r="B220" s="45"/>
      <c r="C220" s="45"/>
      <c r="E220" s="123"/>
    </row>
    <row r="221" spans="1:5" s="3" customFormat="1" ht="12.75">
      <c r="A221" s="45"/>
      <c r="B221" s="45"/>
      <c r="C221" s="45"/>
      <c r="E221" s="123"/>
    </row>
    <row r="222" spans="1:5" s="3" customFormat="1" ht="12.75">
      <c r="A222" s="45"/>
      <c r="B222" s="45"/>
      <c r="C222" s="45"/>
      <c r="E222" s="123"/>
    </row>
    <row r="223" spans="1:5" s="3" customFormat="1" ht="12.75">
      <c r="A223" s="45"/>
      <c r="B223" s="45"/>
      <c r="C223" s="45"/>
      <c r="E223" s="123"/>
    </row>
    <row r="224" spans="1:5" s="3" customFormat="1" ht="12.75">
      <c r="A224" s="45"/>
      <c r="B224" s="45"/>
      <c r="C224" s="45"/>
      <c r="E224" s="123"/>
    </row>
    <row r="225" spans="1:5" s="3" customFormat="1" ht="12.75">
      <c r="A225" s="45"/>
      <c r="B225" s="45"/>
      <c r="C225" s="45"/>
      <c r="E225" s="123"/>
    </row>
    <row r="226" spans="1:5" s="3" customFormat="1" ht="12.75">
      <c r="A226" s="45"/>
      <c r="B226" s="45"/>
      <c r="C226" s="45"/>
      <c r="E226" s="123"/>
    </row>
    <row r="227" spans="1:5" s="3" customFormat="1" ht="12.75">
      <c r="A227" s="45"/>
      <c r="B227" s="45"/>
      <c r="C227" s="45"/>
      <c r="E227" s="123"/>
    </row>
    <row r="228" spans="1:5" s="3" customFormat="1" ht="12.75">
      <c r="A228" s="45"/>
      <c r="B228" s="45"/>
      <c r="C228" s="45"/>
      <c r="E228" s="123"/>
    </row>
    <row r="229" spans="1:5" s="3" customFormat="1" ht="12.75">
      <c r="A229" s="45"/>
      <c r="B229" s="45"/>
      <c r="C229" s="45"/>
      <c r="E229" s="123"/>
    </row>
    <row r="230" spans="1:5" s="3" customFormat="1" ht="12.75">
      <c r="A230" s="45"/>
      <c r="B230" s="45"/>
      <c r="C230" s="45"/>
      <c r="E230" s="123"/>
    </row>
    <row r="231" spans="1:5" s="3" customFormat="1" ht="12.75">
      <c r="A231" s="45"/>
      <c r="B231" s="45"/>
      <c r="C231" s="45"/>
      <c r="E231" s="123"/>
    </row>
    <row r="232" spans="1:5" s="3" customFormat="1" ht="12.75">
      <c r="A232" s="45"/>
      <c r="B232" s="45"/>
      <c r="C232" s="45"/>
      <c r="E232" s="123"/>
    </row>
    <row r="233" spans="1:5" s="3" customFormat="1" ht="12.75">
      <c r="A233" s="45"/>
      <c r="B233" s="45"/>
      <c r="C233" s="45"/>
      <c r="E233" s="123"/>
    </row>
    <row r="234" spans="1:5" s="3" customFormat="1" ht="12.75">
      <c r="A234" s="45"/>
      <c r="B234" s="45"/>
      <c r="C234" s="45"/>
      <c r="E234" s="123"/>
    </row>
    <row r="235" spans="1:5" s="3" customFormat="1" ht="12.75">
      <c r="A235" s="45"/>
      <c r="B235" s="45"/>
      <c r="C235" s="45"/>
      <c r="E235" s="123"/>
    </row>
    <row r="236" spans="1:5" s="3" customFormat="1" ht="12.75">
      <c r="A236" s="45"/>
      <c r="B236" s="45"/>
      <c r="C236" s="45"/>
      <c r="E236" s="123"/>
    </row>
    <row r="237" spans="1:5" s="3" customFormat="1" ht="12.75">
      <c r="A237" s="45"/>
      <c r="B237" s="45"/>
      <c r="C237" s="45"/>
      <c r="E237" s="123"/>
    </row>
    <row r="238" spans="1:5" s="3" customFormat="1" ht="12.75">
      <c r="A238" s="45"/>
      <c r="B238" s="45"/>
      <c r="C238" s="45"/>
      <c r="E238" s="123"/>
    </row>
    <row r="239" spans="1:5" s="3" customFormat="1" ht="12.75">
      <c r="A239" s="45"/>
      <c r="B239" s="45"/>
      <c r="C239" s="45"/>
      <c r="E239" s="123"/>
    </row>
    <row r="240" spans="1:5" s="3" customFormat="1" ht="12.75">
      <c r="A240" s="45"/>
      <c r="B240" s="45"/>
      <c r="C240" s="45"/>
      <c r="E240" s="123"/>
    </row>
    <row r="241" spans="1:5" s="3" customFormat="1" ht="12.75">
      <c r="A241" s="45"/>
      <c r="B241" s="45"/>
      <c r="C241" s="45"/>
      <c r="E241" s="123"/>
    </row>
    <row r="242" spans="1:5" s="3" customFormat="1" ht="12.75">
      <c r="A242" s="45"/>
      <c r="B242" s="45"/>
      <c r="C242" s="45"/>
      <c r="E242" s="123"/>
    </row>
    <row r="243" spans="1:5" s="3" customFormat="1" ht="12.75">
      <c r="A243" s="45"/>
      <c r="B243" s="45"/>
      <c r="C243" s="45"/>
      <c r="E243" s="123"/>
    </row>
    <row r="244" spans="1:5" s="3" customFormat="1" ht="12.75">
      <c r="A244" s="45"/>
      <c r="B244" s="45"/>
      <c r="C244" s="45"/>
      <c r="E244" s="123"/>
    </row>
    <row r="245" spans="1:5" s="3" customFormat="1" ht="12.75">
      <c r="A245" s="45"/>
      <c r="B245" s="45"/>
      <c r="C245" s="45"/>
      <c r="E245" s="123"/>
    </row>
    <row r="246" spans="1:5" s="3" customFormat="1" ht="12.75">
      <c r="A246" s="45"/>
      <c r="B246" s="45"/>
      <c r="C246" s="45"/>
      <c r="E246" s="123"/>
    </row>
    <row r="247" spans="1:5" s="3" customFormat="1" ht="12.75">
      <c r="A247" s="45"/>
      <c r="B247" s="45"/>
      <c r="C247" s="45"/>
      <c r="E247" s="123"/>
    </row>
    <row r="248" spans="1:5" s="3" customFormat="1" ht="12.75">
      <c r="A248" s="45"/>
      <c r="B248" s="45"/>
      <c r="C248" s="45"/>
      <c r="E248" s="123"/>
    </row>
    <row r="249" spans="1:5" s="3" customFormat="1" ht="12.75">
      <c r="A249" s="45"/>
      <c r="B249" s="45"/>
      <c r="C249" s="45"/>
      <c r="E249" s="123"/>
    </row>
    <row r="250" spans="1:5" s="3" customFormat="1" ht="12.75">
      <c r="A250" s="45"/>
      <c r="B250" s="45"/>
      <c r="C250" s="45"/>
      <c r="E250" s="123"/>
    </row>
    <row r="251" spans="1:5" s="3" customFormat="1" ht="12.75">
      <c r="A251" s="45"/>
      <c r="B251" s="45"/>
      <c r="C251" s="45"/>
      <c r="E251" s="123"/>
    </row>
    <row r="252" spans="1:5" s="3" customFormat="1" ht="12.75">
      <c r="A252" s="45"/>
      <c r="B252" s="45"/>
      <c r="C252" s="45"/>
      <c r="E252" s="123"/>
    </row>
    <row r="253" spans="1:5" s="3" customFormat="1" ht="12.75">
      <c r="A253" s="45"/>
      <c r="B253" s="45"/>
      <c r="C253" s="45"/>
      <c r="E253" s="123"/>
    </row>
    <row r="254" spans="1:5" s="3" customFormat="1" ht="12.75">
      <c r="A254" s="45"/>
      <c r="B254" s="45"/>
      <c r="C254" s="45"/>
      <c r="E254" s="123"/>
    </row>
    <row r="255" spans="1:5" s="3" customFormat="1" ht="12.75">
      <c r="A255" s="45"/>
      <c r="B255" s="45"/>
      <c r="C255" s="45"/>
      <c r="E255" s="123"/>
    </row>
    <row r="256" spans="1:5" s="3" customFormat="1" ht="12.75">
      <c r="A256" s="45"/>
      <c r="B256" s="45"/>
      <c r="C256" s="45"/>
      <c r="E256" s="123"/>
    </row>
    <row r="257" spans="1:5" s="3" customFormat="1" ht="12.75">
      <c r="A257" s="45"/>
      <c r="B257" s="45"/>
      <c r="C257" s="45"/>
      <c r="E257" s="123"/>
    </row>
    <row r="258" spans="1:5" s="3" customFormat="1" ht="12.75">
      <c r="A258" s="45"/>
      <c r="B258" s="45"/>
      <c r="C258" s="45"/>
      <c r="E258" s="123"/>
    </row>
    <row r="259" spans="1:5" s="3" customFormat="1" ht="12.75">
      <c r="A259" s="45"/>
      <c r="B259" s="45"/>
      <c r="C259" s="45"/>
      <c r="E259" s="123"/>
    </row>
    <row r="260" spans="1:5" s="3" customFormat="1" ht="12.75">
      <c r="A260" s="45"/>
      <c r="B260" s="45"/>
      <c r="C260" s="45"/>
      <c r="E260" s="123"/>
    </row>
    <row r="261" spans="1:5" s="3" customFormat="1" ht="12.75">
      <c r="A261" s="45"/>
      <c r="B261" s="45"/>
      <c r="C261" s="45"/>
      <c r="E261" s="123"/>
    </row>
    <row r="262" spans="1:5" s="3" customFormat="1" ht="12.75">
      <c r="A262" s="45"/>
      <c r="B262" s="45"/>
      <c r="C262" s="45"/>
      <c r="E262" s="123"/>
    </row>
    <row r="263" spans="1:5" s="3" customFormat="1" ht="12.75">
      <c r="A263" s="45"/>
      <c r="B263" s="45"/>
      <c r="C263" s="45"/>
      <c r="E263" s="123"/>
    </row>
    <row r="264" spans="1:5" s="3" customFormat="1" ht="12.75">
      <c r="A264" s="45"/>
      <c r="B264" s="45"/>
      <c r="C264" s="45"/>
      <c r="E264" s="123"/>
    </row>
    <row r="265" spans="1:5" s="3" customFormat="1" ht="12.75">
      <c r="A265" s="45"/>
      <c r="B265" s="45"/>
      <c r="C265" s="45"/>
      <c r="E265" s="123"/>
    </row>
    <row r="266" spans="1:5" s="3" customFormat="1" ht="12.75">
      <c r="A266" s="45"/>
      <c r="B266" s="45"/>
      <c r="C266" s="45"/>
      <c r="E266" s="123"/>
    </row>
    <row r="267" spans="1:5" s="3" customFormat="1" ht="12.75">
      <c r="A267" s="45"/>
      <c r="B267" s="45"/>
      <c r="C267" s="45"/>
      <c r="E267" s="123"/>
    </row>
    <row r="268" spans="1:5" s="3" customFormat="1" ht="12.75">
      <c r="A268" s="45"/>
      <c r="B268" s="45"/>
      <c r="C268" s="45"/>
      <c r="E268" s="123"/>
    </row>
    <row r="269" spans="1:5" s="3" customFormat="1" ht="12.75">
      <c r="A269" s="45"/>
      <c r="B269" s="45"/>
      <c r="C269" s="45"/>
      <c r="E269" s="123"/>
    </row>
    <row r="270" spans="1:5" s="3" customFormat="1" ht="12.75">
      <c r="A270" s="45"/>
      <c r="B270" s="45"/>
      <c r="C270" s="45"/>
      <c r="E270" s="123"/>
    </row>
    <row r="271" spans="1:5" s="3" customFormat="1" ht="12.75">
      <c r="A271" s="45"/>
      <c r="B271" s="45"/>
      <c r="C271" s="45"/>
      <c r="E271" s="123"/>
    </row>
    <row r="272" spans="1:5" s="3" customFormat="1" ht="12.75">
      <c r="A272" s="45"/>
      <c r="B272" s="45"/>
      <c r="C272" s="45"/>
      <c r="E272" s="123"/>
    </row>
    <row r="273" spans="1:5" s="3" customFormat="1" ht="12.75">
      <c r="A273" s="45"/>
      <c r="B273" s="45"/>
      <c r="C273" s="45"/>
      <c r="E273" s="123"/>
    </row>
    <row r="274" spans="1:5" s="3" customFormat="1" ht="12.75">
      <c r="A274" s="45"/>
      <c r="B274" s="45"/>
      <c r="C274" s="45"/>
      <c r="E274" s="123"/>
    </row>
    <row r="275" spans="1:5" s="3" customFormat="1" ht="12.75">
      <c r="A275" s="45"/>
      <c r="B275" s="45"/>
      <c r="C275" s="45"/>
      <c r="E275" s="123"/>
    </row>
    <row r="276" spans="1:5" s="3" customFormat="1" ht="12.75">
      <c r="A276" s="45"/>
      <c r="B276" s="45"/>
      <c r="C276" s="45"/>
      <c r="E276" s="123"/>
    </row>
    <row r="277" spans="1:5" s="3" customFormat="1" ht="12.75">
      <c r="A277" s="45"/>
      <c r="B277" s="45"/>
      <c r="C277" s="45"/>
      <c r="E277" s="123"/>
    </row>
    <row r="278" spans="1:5" s="3" customFormat="1" ht="12.75">
      <c r="A278" s="45"/>
      <c r="B278" s="45"/>
      <c r="C278" s="45"/>
      <c r="E278" s="123"/>
    </row>
    <row r="279" spans="1:5" s="3" customFormat="1" ht="12.75">
      <c r="A279" s="45"/>
      <c r="B279" s="45"/>
      <c r="C279" s="45"/>
      <c r="E279" s="123"/>
    </row>
    <row r="280" spans="1:5" s="3" customFormat="1" ht="12.75">
      <c r="A280" s="45"/>
      <c r="B280" s="45"/>
      <c r="C280" s="45"/>
      <c r="E280" s="123"/>
    </row>
    <row r="281" spans="1:5" s="3" customFormat="1" ht="12.75">
      <c r="A281" s="45"/>
      <c r="B281" s="45"/>
      <c r="C281" s="45"/>
      <c r="E281" s="123"/>
    </row>
    <row r="282" spans="1:5" s="3" customFormat="1" ht="12.75">
      <c r="A282" s="45"/>
      <c r="B282" s="45"/>
      <c r="C282" s="45"/>
      <c r="E282" s="123"/>
    </row>
    <row r="283" spans="1:5" s="3" customFormat="1" ht="12.75">
      <c r="A283" s="45"/>
      <c r="B283" s="45"/>
      <c r="C283" s="45"/>
      <c r="E283" s="123"/>
    </row>
    <row r="284" spans="1:5" s="3" customFormat="1" ht="12.75">
      <c r="A284" s="45"/>
      <c r="B284" s="45"/>
      <c r="C284" s="45"/>
      <c r="E284" s="123"/>
    </row>
    <row r="285" spans="1:5" s="3" customFormat="1" ht="12.75">
      <c r="A285" s="45"/>
      <c r="B285" s="45"/>
      <c r="C285" s="45"/>
      <c r="E285" s="123"/>
    </row>
    <row r="286" spans="1:5" s="3" customFormat="1" ht="12.75">
      <c r="A286" s="45"/>
      <c r="B286" s="45"/>
      <c r="C286" s="45"/>
      <c r="E286" s="123"/>
    </row>
    <row r="287" spans="1:5" s="3" customFormat="1" ht="12.75">
      <c r="A287" s="45"/>
      <c r="B287" s="45"/>
      <c r="C287" s="45"/>
      <c r="E287" s="123"/>
    </row>
    <row r="288" spans="1:5" s="3" customFormat="1" ht="12.75">
      <c r="A288" s="45"/>
      <c r="B288" s="45"/>
      <c r="C288" s="45"/>
      <c r="E288" s="123"/>
    </row>
    <row r="289" spans="1:5" s="3" customFormat="1" ht="12.75">
      <c r="A289" s="45"/>
      <c r="B289" s="45"/>
      <c r="C289" s="45"/>
      <c r="E289" s="123"/>
    </row>
    <row r="290" spans="1:5" s="3" customFormat="1" ht="12.75">
      <c r="A290" s="45"/>
      <c r="B290" s="45"/>
      <c r="C290" s="45"/>
      <c r="E290" s="123"/>
    </row>
    <row r="291" spans="1:5" s="3" customFormat="1" ht="12.75">
      <c r="A291" s="45"/>
      <c r="B291" s="45"/>
      <c r="C291" s="45"/>
      <c r="E291" s="123"/>
    </row>
    <row r="292" spans="1:5" s="3" customFormat="1" ht="12.75">
      <c r="A292" s="45"/>
      <c r="B292" s="45"/>
      <c r="C292" s="45"/>
      <c r="E292" s="123"/>
    </row>
    <row r="293" spans="1:5" s="3" customFormat="1" ht="12.75">
      <c r="A293" s="45"/>
      <c r="B293" s="45"/>
      <c r="C293" s="45"/>
      <c r="E293" s="123"/>
    </row>
    <row r="294" spans="1:5" s="3" customFormat="1" ht="12.75">
      <c r="A294" s="45"/>
      <c r="B294" s="45"/>
      <c r="C294" s="45"/>
      <c r="E294" s="123"/>
    </row>
    <row r="295" spans="1:5" s="3" customFormat="1" ht="12.75">
      <c r="A295" s="45"/>
      <c r="B295" s="45"/>
      <c r="C295" s="45"/>
      <c r="E295" s="123"/>
    </row>
    <row r="296" spans="1:5" s="3" customFormat="1" ht="12.75">
      <c r="A296" s="45"/>
      <c r="B296" s="45"/>
      <c r="C296" s="45"/>
      <c r="E296" s="123"/>
    </row>
    <row r="297" spans="1:5" s="3" customFormat="1" ht="12.75">
      <c r="A297" s="45"/>
      <c r="B297" s="45"/>
      <c r="C297" s="45"/>
      <c r="E297" s="123"/>
    </row>
    <row r="298" spans="1:5" s="3" customFormat="1" ht="12.75">
      <c r="A298" s="45"/>
      <c r="B298" s="45"/>
      <c r="C298" s="45"/>
      <c r="E298" s="123"/>
    </row>
    <row r="299" spans="1:5" s="3" customFormat="1" ht="12.75">
      <c r="A299" s="45"/>
      <c r="B299" s="45"/>
      <c r="C299" s="45"/>
      <c r="E299" s="123"/>
    </row>
    <row r="300" spans="1:5" s="3" customFormat="1" ht="12.75">
      <c r="A300" s="45"/>
      <c r="B300" s="45"/>
      <c r="C300" s="45"/>
      <c r="E300" s="123"/>
    </row>
    <row r="301" spans="1:5" s="3" customFormat="1" ht="12.75">
      <c r="A301" s="45"/>
      <c r="B301" s="45"/>
      <c r="C301" s="45"/>
      <c r="E301" s="123"/>
    </row>
    <row r="302" spans="1:5" s="3" customFormat="1" ht="12.75">
      <c r="A302" s="45"/>
      <c r="B302" s="45"/>
      <c r="C302" s="45"/>
      <c r="E302" s="123"/>
    </row>
    <row r="303" spans="1:5" s="3" customFormat="1" ht="12.75">
      <c r="A303" s="45"/>
      <c r="B303" s="45"/>
      <c r="C303" s="45"/>
      <c r="E303" s="123"/>
    </row>
    <row r="304" spans="1:5" s="3" customFormat="1" ht="12.75">
      <c r="A304" s="45"/>
      <c r="B304" s="45"/>
      <c r="C304" s="45"/>
      <c r="E304" s="123"/>
    </row>
    <row r="305" spans="1:5" s="3" customFormat="1" ht="12.75">
      <c r="A305" s="45"/>
      <c r="B305" s="45"/>
      <c r="C305" s="45"/>
      <c r="E305" s="123"/>
    </row>
    <row r="306" spans="1:5" s="3" customFormat="1" ht="12.75">
      <c r="A306" s="45"/>
      <c r="B306" s="45"/>
      <c r="C306" s="45"/>
      <c r="E306" s="123"/>
    </row>
    <row r="307" spans="1:5" s="3" customFormat="1" ht="12.75">
      <c r="A307" s="45"/>
      <c r="B307" s="45"/>
      <c r="C307" s="45"/>
      <c r="E307" s="123"/>
    </row>
    <row r="308" spans="1:5" s="3" customFormat="1" ht="12.75">
      <c r="A308" s="45"/>
      <c r="B308" s="45"/>
      <c r="C308" s="45"/>
      <c r="E308" s="123"/>
    </row>
    <row r="309" spans="1:5" s="3" customFormat="1" ht="12.75">
      <c r="A309" s="45"/>
      <c r="B309" s="45"/>
      <c r="C309" s="45"/>
      <c r="E309" s="123"/>
    </row>
  </sheetData>
  <sheetProtection/>
  <mergeCells count="1">
    <mergeCell ref="A1:G1"/>
  </mergeCells>
  <printOptions horizontalCentered="1"/>
  <pageMargins left="0.1968503937007874" right="0.1968503937007874" top="0.4330708661417323" bottom="0.4724409448818898" header="0.5118110236220472" footer="0.31496062992125984"/>
  <pageSetup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SheetLayoutView="100" zoomScalePageLayoutView="0" workbookViewId="0" topLeftCell="A1">
      <selection activeCell="H28" sqref="H28"/>
    </sheetView>
  </sheetViews>
  <sheetFormatPr defaultColWidth="11.421875" defaultRowHeight="12.75"/>
  <cols>
    <col min="1" max="1" width="4.00390625" style="71" customWidth="1"/>
    <col min="2" max="2" width="4.28125" style="71" customWidth="1"/>
    <col min="3" max="3" width="5.57421875" style="71" customWidth="1"/>
    <col min="4" max="4" width="53.57421875" style="149" customWidth="1"/>
    <col min="5" max="5" width="14.00390625" style="71" customWidth="1"/>
    <col min="6" max="7" width="12.140625" style="71" customWidth="1"/>
    <col min="8" max="16384" width="11.421875" style="71" customWidth="1"/>
  </cols>
  <sheetData>
    <row r="1" spans="1:7" ht="30" customHeight="1">
      <c r="A1" s="213" t="s">
        <v>50</v>
      </c>
      <c r="B1" s="218"/>
      <c r="C1" s="218"/>
      <c r="D1" s="218"/>
      <c r="E1" s="219"/>
      <c r="F1" s="219"/>
      <c r="G1" s="219"/>
    </row>
    <row r="2" spans="1:7" s="3" customFormat="1" ht="28.5" customHeight="1">
      <c r="A2" s="17" t="s">
        <v>4</v>
      </c>
      <c r="B2" s="17" t="s">
        <v>3</v>
      </c>
      <c r="C2" s="17" t="s">
        <v>2</v>
      </c>
      <c r="D2" s="146"/>
      <c r="E2" s="177" t="s">
        <v>394</v>
      </c>
      <c r="F2" s="177" t="s">
        <v>196</v>
      </c>
      <c r="G2" s="177" t="s">
        <v>217</v>
      </c>
    </row>
    <row r="3" spans="1:7" ht="24" customHeight="1">
      <c r="A3" s="169"/>
      <c r="B3" s="170"/>
      <c r="C3" s="46"/>
      <c r="D3" s="106" t="s">
        <v>102</v>
      </c>
      <c r="E3" s="141">
        <f>E4-E10</f>
        <v>882000000</v>
      </c>
      <c r="F3" s="141">
        <f>F4-F10</f>
        <v>-8700000</v>
      </c>
      <c r="G3" s="141">
        <f>G4-G10</f>
        <v>21900000</v>
      </c>
    </row>
    <row r="4" spans="1:7" ht="22.5" customHeight="1">
      <c r="A4" s="170">
        <v>8</v>
      </c>
      <c r="B4" s="170"/>
      <c r="C4" s="46"/>
      <c r="D4" s="147" t="s">
        <v>36</v>
      </c>
      <c r="E4" s="141">
        <f>E5</f>
        <v>998000000</v>
      </c>
      <c r="F4" s="141">
        <f>F5</f>
        <v>232300000</v>
      </c>
      <c r="G4" s="141">
        <f>G5</f>
        <v>251900000</v>
      </c>
    </row>
    <row r="5" spans="1:7" ht="15" customHeight="1">
      <c r="A5" s="170"/>
      <c r="B5" s="170">
        <v>84</v>
      </c>
      <c r="C5" s="46"/>
      <c r="D5" s="102" t="s">
        <v>100</v>
      </c>
      <c r="E5" s="141">
        <f>E6+E8</f>
        <v>998000000</v>
      </c>
      <c r="F5" s="141">
        <f>F6+F8</f>
        <v>232300000</v>
      </c>
      <c r="G5" s="141">
        <f>G6+G8</f>
        <v>251900000</v>
      </c>
    </row>
    <row r="6" spans="1:7" ht="24" customHeight="1">
      <c r="A6" s="171"/>
      <c r="B6" s="171"/>
      <c r="C6" s="47">
        <v>844</v>
      </c>
      <c r="D6" s="32" t="s">
        <v>315</v>
      </c>
      <c r="E6" s="142">
        <f>E7</f>
        <v>830000000</v>
      </c>
      <c r="F6" s="204">
        <f>F7</f>
        <v>32300000</v>
      </c>
      <c r="G6" s="204">
        <f>G7</f>
        <v>61900000</v>
      </c>
    </row>
    <row r="7" spans="1:7" ht="13.5" customHeight="1" hidden="1">
      <c r="A7" s="171"/>
      <c r="B7" s="171"/>
      <c r="C7" s="47"/>
      <c r="D7" s="32" t="s">
        <v>316</v>
      </c>
      <c r="E7" s="142">
        <f>830000000</f>
        <v>830000000</v>
      </c>
      <c r="F7" s="204">
        <v>32300000</v>
      </c>
      <c r="G7" s="204">
        <v>61900000</v>
      </c>
    </row>
    <row r="8" spans="1:7" ht="13.5" customHeight="1">
      <c r="A8" s="171"/>
      <c r="B8" s="171"/>
      <c r="C8" s="47">
        <v>847</v>
      </c>
      <c r="D8" s="30" t="s">
        <v>215</v>
      </c>
      <c r="E8" s="142">
        <f>E9</f>
        <v>168000000</v>
      </c>
      <c r="F8" s="204">
        <f>F9</f>
        <v>200000000</v>
      </c>
      <c r="G8" s="204">
        <f>G9</f>
        <v>190000000</v>
      </c>
    </row>
    <row r="9" spans="1:7" ht="13.5" customHeight="1" hidden="1">
      <c r="A9" s="170"/>
      <c r="B9" s="170"/>
      <c r="C9" s="46"/>
      <c r="D9" s="30" t="s">
        <v>317</v>
      </c>
      <c r="E9" s="150">
        <v>168000000</v>
      </c>
      <c r="F9" s="150">
        <v>200000000</v>
      </c>
      <c r="G9" s="142">
        <v>190000000</v>
      </c>
    </row>
    <row r="10" spans="1:7" ht="24.75" customHeight="1">
      <c r="A10" s="170">
        <v>5</v>
      </c>
      <c r="B10" s="170"/>
      <c r="C10" s="46"/>
      <c r="D10" s="147" t="s">
        <v>37</v>
      </c>
      <c r="E10" s="141">
        <f>E11+E14</f>
        <v>116000000</v>
      </c>
      <c r="F10" s="141">
        <f>F11+F14</f>
        <v>241000000</v>
      </c>
      <c r="G10" s="141">
        <f>G11+G14</f>
        <v>230000000</v>
      </c>
    </row>
    <row r="11" spans="1:7" ht="15" customHeight="1" hidden="1">
      <c r="A11" s="170"/>
      <c r="B11" s="170">
        <v>51</v>
      </c>
      <c r="C11" s="46"/>
      <c r="D11" s="102" t="s">
        <v>38</v>
      </c>
      <c r="E11" s="141">
        <f>E12</f>
        <v>0</v>
      </c>
      <c r="F11" s="206">
        <f>F12</f>
        <v>0</v>
      </c>
      <c r="G11" s="206">
        <f>G12</f>
        <v>0</v>
      </c>
    </row>
    <row r="12" spans="1:7" ht="25.5" hidden="1">
      <c r="A12" s="171"/>
      <c r="B12" s="171"/>
      <c r="C12" s="47">
        <v>516</v>
      </c>
      <c r="D12" s="148" t="s">
        <v>318</v>
      </c>
      <c r="E12" s="142">
        <f>E13</f>
        <v>0</v>
      </c>
      <c r="F12" s="204">
        <f>F13</f>
        <v>0</v>
      </c>
      <c r="G12" s="204">
        <f>G13</f>
        <v>0</v>
      </c>
    </row>
    <row r="13" spans="1:7" ht="13.5" customHeight="1" hidden="1">
      <c r="A13" s="171"/>
      <c r="B13" s="171"/>
      <c r="C13" s="47"/>
      <c r="D13" s="148" t="s">
        <v>319</v>
      </c>
      <c r="E13" s="150">
        <v>0</v>
      </c>
      <c r="F13" s="150">
        <v>0</v>
      </c>
      <c r="G13" s="150">
        <v>0</v>
      </c>
    </row>
    <row r="14" spans="1:7" ht="15" customHeight="1">
      <c r="A14" s="171"/>
      <c r="B14" s="170">
        <v>54</v>
      </c>
      <c r="C14" s="47"/>
      <c r="D14" s="102" t="s">
        <v>304</v>
      </c>
      <c r="E14" s="141">
        <f>E15+E17+E20</f>
        <v>116000000</v>
      </c>
      <c r="F14" s="141">
        <f>F15+F17+F20</f>
        <v>241000000</v>
      </c>
      <c r="G14" s="141">
        <f>G15+G17+G20</f>
        <v>230000000</v>
      </c>
    </row>
    <row r="15" spans="1:7" ht="24" customHeight="1">
      <c r="A15" s="171"/>
      <c r="B15" s="171"/>
      <c r="C15" s="47">
        <v>542</v>
      </c>
      <c r="D15" s="32" t="s">
        <v>320</v>
      </c>
      <c r="E15" s="142">
        <f>E16</f>
        <v>50000000</v>
      </c>
      <c r="F15" s="204">
        <f>F16</f>
        <v>33770000</v>
      </c>
      <c r="G15" s="204">
        <f>G16</f>
        <v>30000000</v>
      </c>
    </row>
    <row r="16" spans="1:7" ht="24.75" customHeight="1" hidden="1">
      <c r="A16" s="171"/>
      <c r="B16" s="171"/>
      <c r="C16" s="47"/>
      <c r="D16" s="32" t="s">
        <v>321</v>
      </c>
      <c r="E16" s="142">
        <v>50000000</v>
      </c>
      <c r="F16" s="204">
        <v>33770000</v>
      </c>
      <c r="G16" s="204">
        <v>30000000</v>
      </c>
    </row>
    <row r="17" spans="1:7" ht="24" customHeight="1">
      <c r="A17" s="171"/>
      <c r="B17" s="171"/>
      <c r="C17" s="47">
        <v>544</v>
      </c>
      <c r="D17" s="30" t="s">
        <v>322</v>
      </c>
      <c r="E17" s="142">
        <f>E18+E19</f>
        <v>66000000</v>
      </c>
      <c r="F17" s="204">
        <f>F18+F19</f>
        <v>207230000</v>
      </c>
      <c r="G17" s="204">
        <f>G18+G19</f>
        <v>200000000</v>
      </c>
    </row>
    <row r="18" spans="1:7" ht="24" customHeight="1" hidden="1">
      <c r="A18" s="171"/>
      <c r="B18" s="171"/>
      <c r="C18" s="46"/>
      <c r="D18" s="30" t="s">
        <v>325</v>
      </c>
      <c r="E18" s="142">
        <v>52000000</v>
      </c>
      <c r="F18" s="142">
        <v>194230000</v>
      </c>
      <c r="G18" s="142">
        <v>190000000</v>
      </c>
    </row>
    <row r="19" spans="1:7" ht="13.5" customHeight="1" hidden="1">
      <c r="A19" s="171"/>
      <c r="B19" s="171"/>
      <c r="C19" s="46"/>
      <c r="D19" s="30" t="s">
        <v>323</v>
      </c>
      <c r="E19" s="142">
        <v>14000000</v>
      </c>
      <c r="F19" s="142">
        <v>13000000</v>
      </c>
      <c r="G19" s="142">
        <v>10000000</v>
      </c>
    </row>
    <row r="20" spans="1:7" ht="15" customHeight="1" hidden="1">
      <c r="A20" s="89"/>
      <c r="B20" s="89"/>
      <c r="C20" s="46">
        <v>547</v>
      </c>
      <c r="D20" s="102" t="s">
        <v>216</v>
      </c>
      <c r="E20" s="46">
        <f>E21</f>
        <v>0</v>
      </c>
      <c r="F20" s="46">
        <f>F21</f>
        <v>0</v>
      </c>
      <c r="G20" s="46">
        <f>G21</f>
        <v>0</v>
      </c>
    </row>
    <row r="21" ht="15" customHeight="1" hidden="1">
      <c r="D21" s="149" t="s">
        <v>324</v>
      </c>
    </row>
  </sheetData>
  <sheetProtection/>
  <mergeCells count="1">
    <mergeCell ref="A1:G1"/>
  </mergeCells>
  <printOptions horizontalCentered="1"/>
  <pageMargins left="0.1968503937007874" right="0.1968503937007874" top="0.4330708661417323" bottom="0.3937007874015748" header="0.5118110236220472" footer="0.31496062992125984"/>
  <pageSetup firstPageNumber="4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59"/>
  <sheetViews>
    <sheetView zoomScalePageLayoutView="0" workbookViewId="0" topLeftCell="A1">
      <selection activeCell="A649" sqref="A649:IV656"/>
    </sheetView>
  </sheetViews>
  <sheetFormatPr defaultColWidth="11.421875" defaultRowHeight="12.75"/>
  <cols>
    <col min="1" max="1" width="8.421875" style="190" customWidth="1"/>
    <col min="2" max="2" width="57.140625" style="48" customWidth="1"/>
    <col min="3" max="3" width="13.7109375" style="127" customWidth="1"/>
    <col min="4" max="5" width="12.140625" style="51" customWidth="1"/>
    <col min="6" max="6" width="8.28125" style="48" customWidth="1"/>
    <col min="7" max="7" width="14.28125" style="48" bestFit="1" customWidth="1"/>
    <col min="8" max="8" width="14.421875" style="48" customWidth="1"/>
    <col min="9" max="9" width="4.00390625" style="48" customWidth="1"/>
    <col min="10" max="10" width="14.28125" style="48" customWidth="1"/>
    <col min="11" max="11" width="2.57421875" style="48" customWidth="1"/>
    <col min="12" max="12" width="14.7109375" style="48" customWidth="1"/>
    <col min="13" max="16384" width="11.421875" style="48" customWidth="1"/>
  </cols>
  <sheetData>
    <row r="1" spans="1:6" ht="30.75" customHeight="1">
      <c r="A1" s="214" t="s">
        <v>129</v>
      </c>
      <c r="B1" s="214"/>
      <c r="C1" s="214"/>
      <c r="D1" s="214"/>
      <c r="E1" s="214"/>
      <c r="F1"/>
    </row>
    <row r="2" spans="1:6" ht="28.5" customHeight="1">
      <c r="A2" s="103" t="s">
        <v>109</v>
      </c>
      <c r="B2" s="92" t="s">
        <v>110</v>
      </c>
      <c r="C2" s="177" t="s">
        <v>394</v>
      </c>
      <c r="D2" s="177" t="s">
        <v>196</v>
      </c>
      <c r="E2" s="177" t="s">
        <v>217</v>
      </c>
      <c r="F2" s="116"/>
    </row>
    <row r="3" spans="1:6" ht="7.5" customHeight="1">
      <c r="A3" s="129"/>
      <c r="B3" s="130"/>
      <c r="C3" s="152"/>
      <c r="D3" s="152"/>
      <c r="E3" s="152"/>
      <c r="F3" s="116"/>
    </row>
    <row r="4" spans="1:12" s="85" customFormat="1" ht="22.5" customHeight="1">
      <c r="A4" s="106" t="s">
        <v>189</v>
      </c>
      <c r="B4" s="163" t="s">
        <v>130</v>
      </c>
      <c r="C4" s="141">
        <f>C6+C83+C105+C117+C369</f>
        <v>3127836546</v>
      </c>
      <c r="D4" s="141">
        <f>D6+D83+D105+D117+D369</f>
        <v>2277783053</v>
      </c>
      <c r="E4" s="141">
        <f>E6+E83+E105+E117+E369</f>
        <v>2208727735</v>
      </c>
      <c r="F4" s="151"/>
      <c r="G4" s="43"/>
      <c r="H4" s="43"/>
      <c r="I4" s="90"/>
      <c r="J4" s="43"/>
      <c r="K4" s="90"/>
      <c r="L4" s="43"/>
    </row>
    <row r="5" spans="1:12" s="85" customFormat="1" ht="12.75" customHeight="1">
      <c r="A5" s="106"/>
      <c r="B5" s="163"/>
      <c r="C5" s="141"/>
      <c r="D5" s="141"/>
      <c r="E5" s="141"/>
      <c r="F5" s="151"/>
      <c r="G5" s="43"/>
      <c r="H5" s="43"/>
      <c r="I5" s="90"/>
      <c r="J5" s="43"/>
      <c r="K5" s="90"/>
      <c r="L5" s="43"/>
    </row>
    <row r="6" spans="1:6" s="159" customFormat="1" ht="12.75">
      <c r="A6" s="164">
        <v>100</v>
      </c>
      <c r="B6" s="102" t="s">
        <v>162</v>
      </c>
      <c r="C6" s="141">
        <f>C8+C54+C63+C71+C77</f>
        <v>206965000</v>
      </c>
      <c r="D6" s="141">
        <f>D8+D54+D63+D71+D77</f>
        <v>218470000</v>
      </c>
      <c r="E6" s="141">
        <f>E8+E54+E63+E71+E77</f>
        <v>227870000</v>
      </c>
      <c r="F6" s="158"/>
    </row>
    <row r="7" spans="1:6" ht="12.75">
      <c r="A7" s="178"/>
      <c r="B7" s="89"/>
      <c r="C7" s="141"/>
      <c r="D7" s="141"/>
      <c r="E7" s="141"/>
      <c r="F7" s="105"/>
    </row>
    <row r="8" spans="1:6" ht="12.75">
      <c r="A8" s="155" t="s">
        <v>108</v>
      </c>
      <c r="B8" s="93" t="s">
        <v>111</v>
      </c>
      <c r="C8" s="172">
        <f>C9</f>
        <v>187365000</v>
      </c>
      <c r="D8" s="172">
        <f>D9</f>
        <v>193470000</v>
      </c>
      <c r="E8" s="172">
        <f>E9</f>
        <v>202870000</v>
      </c>
      <c r="F8" s="105"/>
    </row>
    <row r="9" spans="1:6" ht="12.75" hidden="1">
      <c r="A9" s="179">
        <v>3</v>
      </c>
      <c r="B9" s="93" t="s">
        <v>68</v>
      </c>
      <c r="C9" s="172">
        <f>C10+C20+C46+C50</f>
        <v>187365000</v>
      </c>
      <c r="D9" s="172">
        <f>D10+D20+D46+D50</f>
        <v>193470000</v>
      </c>
      <c r="E9" s="172">
        <f>E10+E20+E46+E50</f>
        <v>202870000</v>
      </c>
      <c r="F9" s="105"/>
    </row>
    <row r="10" spans="1:6" ht="12.75">
      <c r="A10" s="179">
        <v>31</v>
      </c>
      <c r="B10" s="93" t="s">
        <v>69</v>
      </c>
      <c r="C10" s="172">
        <f>C11+C15+C17</f>
        <v>129405000</v>
      </c>
      <c r="D10" s="172">
        <f>D11+D15+D17</f>
        <v>135510000</v>
      </c>
      <c r="E10" s="172">
        <f>E11+E15+E17</f>
        <v>141920000</v>
      </c>
      <c r="F10" s="105"/>
    </row>
    <row r="11" spans="1:6" ht="12.75">
      <c r="A11" s="184">
        <v>311</v>
      </c>
      <c r="B11" s="63" t="s">
        <v>298</v>
      </c>
      <c r="C11" s="150">
        <f>SUM(C12:C14)</f>
        <v>105605000</v>
      </c>
      <c r="D11" s="204">
        <f>SUM(D12:D14)</f>
        <v>110780000</v>
      </c>
      <c r="E11" s="204">
        <f>SUM(E12:E14)</f>
        <v>116214000</v>
      </c>
      <c r="F11" s="104"/>
    </row>
    <row r="12" spans="1:6" ht="12.75" hidden="1">
      <c r="A12" s="180">
        <v>3111</v>
      </c>
      <c r="B12" s="94" t="s">
        <v>70</v>
      </c>
      <c r="C12" s="150">
        <v>103500000</v>
      </c>
      <c r="D12" s="204">
        <v>108675000</v>
      </c>
      <c r="E12" s="204">
        <v>114109000</v>
      </c>
      <c r="F12" s="104"/>
    </row>
    <row r="13" spans="1:6" ht="12.75" hidden="1">
      <c r="A13" s="180">
        <v>3113</v>
      </c>
      <c r="B13" s="94" t="s">
        <v>220</v>
      </c>
      <c r="C13" s="150">
        <v>1469000</v>
      </c>
      <c r="D13" s="204">
        <v>1469000</v>
      </c>
      <c r="E13" s="204">
        <v>1469000</v>
      </c>
      <c r="F13" s="104"/>
    </row>
    <row r="14" spans="1:6" ht="12.75" hidden="1">
      <c r="A14" s="180">
        <v>3114</v>
      </c>
      <c r="B14" s="94" t="s">
        <v>72</v>
      </c>
      <c r="C14" s="150">
        <v>636000</v>
      </c>
      <c r="D14" s="204">
        <v>636000</v>
      </c>
      <c r="E14" s="204">
        <v>636000</v>
      </c>
      <c r="F14" s="104"/>
    </row>
    <row r="15" spans="1:6" ht="12.75">
      <c r="A15" s="184">
        <v>312</v>
      </c>
      <c r="B15" s="63" t="s">
        <v>73</v>
      </c>
      <c r="C15" s="150">
        <f>C16</f>
        <v>5200000</v>
      </c>
      <c r="D15" s="204">
        <f>D16</f>
        <v>5200000</v>
      </c>
      <c r="E15" s="204">
        <f>E16</f>
        <v>5200000</v>
      </c>
      <c r="F15" s="42"/>
    </row>
    <row r="16" spans="1:6" ht="12.75" hidden="1">
      <c r="A16" s="181">
        <v>3121</v>
      </c>
      <c r="B16" s="35" t="s">
        <v>73</v>
      </c>
      <c r="C16" s="144">
        <v>5200000</v>
      </c>
      <c r="D16" s="204">
        <v>5200000</v>
      </c>
      <c r="E16" s="204">
        <v>5200000</v>
      </c>
      <c r="F16" s="104"/>
    </row>
    <row r="17" spans="1:6" ht="12.75">
      <c r="A17" s="184">
        <v>313</v>
      </c>
      <c r="B17" s="63" t="s">
        <v>74</v>
      </c>
      <c r="C17" s="150">
        <f>SUM(C18:C19)</f>
        <v>18600000</v>
      </c>
      <c r="D17" s="204">
        <f>SUM(D18:D19)</f>
        <v>19530000</v>
      </c>
      <c r="E17" s="204">
        <f>SUM(E18:E19)</f>
        <v>20506000</v>
      </c>
      <c r="F17" s="104"/>
    </row>
    <row r="18" spans="1:6" ht="12.75" hidden="1">
      <c r="A18" s="181">
        <v>3132</v>
      </c>
      <c r="B18" s="35" t="s">
        <v>296</v>
      </c>
      <c r="C18" s="144">
        <v>16700000</v>
      </c>
      <c r="D18" s="144">
        <v>17535000</v>
      </c>
      <c r="E18" s="144">
        <v>18411500</v>
      </c>
      <c r="F18" s="104"/>
    </row>
    <row r="19" spans="1:6" ht="12.75" hidden="1">
      <c r="A19" s="181">
        <v>3133</v>
      </c>
      <c r="B19" s="35" t="s">
        <v>297</v>
      </c>
      <c r="C19" s="144">
        <v>1900000</v>
      </c>
      <c r="D19" s="144">
        <v>1995000</v>
      </c>
      <c r="E19" s="144">
        <v>2094500</v>
      </c>
      <c r="F19" s="104"/>
    </row>
    <row r="20" spans="1:6" s="49" customFormat="1" ht="12.75">
      <c r="A20" s="179">
        <v>32</v>
      </c>
      <c r="B20" s="98" t="s">
        <v>5</v>
      </c>
      <c r="C20" s="172">
        <f>C21+C25+C30+C39</f>
        <v>54080000</v>
      </c>
      <c r="D20" s="172">
        <f>D21+D25+D30+D39</f>
        <v>54080000</v>
      </c>
      <c r="E20" s="172">
        <f>E21+E25+E30+E39</f>
        <v>57200000</v>
      </c>
      <c r="F20" s="105"/>
    </row>
    <row r="21" spans="1:6" ht="12.75">
      <c r="A21" s="184">
        <v>321</v>
      </c>
      <c r="B21" s="63" t="s">
        <v>9</v>
      </c>
      <c r="C21" s="150">
        <f>SUM(C22:C24)</f>
        <v>8400000</v>
      </c>
      <c r="D21" s="204">
        <f>SUM(D22:D24)</f>
        <v>8400000</v>
      </c>
      <c r="E21" s="204">
        <f>SUM(E22:E24)</f>
        <v>8600000</v>
      </c>
      <c r="F21" s="104"/>
    </row>
    <row r="22" spans="1:6" ht="12.75" hidden="1">
      <c r="A22" s="181">
        <v>3211</v>
      </c>
      <c r="B22" s="36" t="s">
        <v>75</v>
      </c>
      <c r="C22" s="144">
        <v>2400000</v>
      </c>
      <c r="D22" s="204">
        <v>2400000</v>
      </c>
      <c r="E22" s="204">
        <v>2500000</v>
      </c>
      <c r="F22" s="104"/>
    </row>
    <row r="23" spans="1:6" ht="12.75" hidden="1">
      <c r="A23" s="181">
        <v>3212</v>
      </c>
      <c r="B23" s="36" t="s">
        <v>76</v>
      </c>
      <c r="C23" s="144">
        <v>4000000</v>
      </c>
      <c r="D23" s="204">
        <v>4000000</v>
      </c>
      <c r="E23" s="204">
        <v>4100000</v>
      </c>
      <c r="F23" s="104"/>
    </row>
    <row r="24" spans="1:6" ht="12.75" hidden="1">
      <c r="A24" s="182" t="s">
        <v>7</v>
      </c>
      <c r="B24" s="15" t="s">
        <v>8</v>
      </c>
      <c r="C24" s="144">
        <v>2000000</v>
      </c>
      <c r="D24" s="204">
        <v>2000000</v>
      </c>
      <c r="E24" s="204">
        <v>2000000</v>
      </c>
      <c r="F24" s="104"/>
    </row>
    <row r="25" spans="1:6" ht="12.75">
      <c r="A25" s="184">
        <v>322</v>
      </c>
      <c r="B25" s="63" t="s">
        <v>77</v>
      </c>
      <c r="C25" s="150">
        <f>SUM(C26:C29)</f>
        <v>8600000</v>
      </c>
      <c r="D25" s="204">
        <f>SUM(D26:D29)</f>
        <v>8600000</v>
      </c>
      <c r="E25" s="204">
        <f>SUM(E26:E29)</f>
        <v>9000000</v>
      </c>
      <c r="F25" s="104"/>
    </row>
    <row r="26" spans="1:6" ht="12.75" hidden="1">
      <c r="A26" s="183">
        <v>3221</v>
      </c>
      <c r="B26" s="94" t="s">
        <v>78</v>
      </c>
      <c r="C26" s="150">
        <v>2300000</v>
      </c>
      <c r="D26" s="204">
        <v>2300000</v>
      </c>
      <c r="E26" s="204">
        <v>2400000</v>
      </c>
      <c r="F26" s="104"/>
    </row>
    <row r="27" spans="1:6" ht="12.75" hidden="1">
      <c r="A27" s="183">
        <v>3223</v>
      </c>
      <c r="B27" s="94" t="s">
        <v>80</v>
      </c>
      <c r="C27" s="150">
        <v>5700000</v>
      </c>
      <c r="D27" s="204">
        <v>5700000</v>
      </c>
      <c r="E27" s="204">
        <v>5900000</v>
      </c>
      <c r="F27" s="104"/>
    </row>
    <row r="28" spans="1:6" ht="12.75" hidden="1">
      <c r="A28" s="183">
        <v>3224</v>
      </c>
      <c r="B28" s="96" t="s">
        <v>10</v>
      </c>
      <c r="C28" s="150">
        <v>200000</v>
      </c>
      <c r="D28" s="204">
        <v>200000</v>
      </c>
      <c r="E28" s="204">
        <v>200000</v>
      </c>
      <c r="F28" s="104"/>
    </row>
    <row r="29" spans="1:6" ht="12.75" hidden="1">
      <c r="A29" s="183" t="s">
        <v>11</v>
      </c>
      <c r="B29" s="96" t="s">
        <v>12</v>
      </c>
      <c r="C29" s="150">
        <v>400000</v>
      </c>
      <c r="D29" s="204">
        <v>400000</v>
      </c>
      <c r="E29" s="204">
        <v>500000</v>
      </c>
      <c r="F29" s="104"/>
    </row>
    <row r="30" spans="1:6" ht="12.75">
      <c r="A30" s="184">
        <v>323</v>
      </c>
      <c r="B30" s="63" t="s">
        <v>13</v>
      </c>
      <c r="C30" s="150">
        <f>SUM(C31:C38)</f>
        <v>30550000</v>
      </c>
      <c r="D30" s="204">
        <f>SUM(D31:D38)</f>
        <v>30550000</v>
      </c>
      <c r="E30" s="204">
        <f>SUM(E31:E38)</f>
        <v>32650000</v>
      </c>
      <c r="F30" s="104"/>
    </row>
    <row r="31" spans="1:6" ht="12.75" hidden="1">
      <c r="A31" s="180">
        <v>3231</v>
      </c>
      <c r="B31" s="115" t="s">
        <v>81</v>
      </c>
      <c r="C31" s="150">
        <v>5000000</v>
      </c>
      <c r="D31" s="204">
        <v>5000000</v>
      </c>
      <c r="E31" s="204">
        <v>5500000</v>
      </c>
      <c r="F31" s="104"/>
    </row>
    <row r="32" spans="1:6" ht="12.75" hidden="1">
      <c r="A32" s="180">
        <v>3232</v>
      </c>
      <c r="B32" s="96" t="s">
        <v>14</v>
      </c>
      <c r="C32" s="150">
        <v>16000000</v>
      </c>
      <c r="D32" s="204">
        <v>16000000</v>
      </c>
      <c r="E32" s="204">
        <v>17000000</v>
      </c>
      <c r="F32" s="104"/>
    </row>
    <row r="33" spans="1:6" ht="12.75" hidden="1">
      <c r="A33" s="180">
        <v>3233</v>
      </c>
      <c r="B33" s="95" t="s">
        <v>82</v>
      </c>
      <c r="C33" s="150">
        <v>700000</v>
      </c>
      <c r="D33" s="204">
        <v>700000</v>
      </c>
      <c r="E33" s="204">
        <v>800000</v>
      </c>
      <c r="F33" s="104"/>
    </row>
    <row r="34" spans="1:6" ht="12.75" hidden="1">
      <c r="A34" s="180">
        <v>3234</v>
      </c>
      <c r="B34" s="95" t="s">
        <v>83</v>
      </c>
      <c r="C34" s="150">
        <v>2000000</v>
      </c>
      <c r="D34" s="204">
        <v>2000000</v>
      </c>
      <c r="E34" s="204">
        <v>2100000</v>
      </c>
      <c r="F34" s="104"/>
    </row>
    <row r="35" spans="1:6" ht="12.75" hidden="1">
      <c r="A35" s="180">
        <v>3235</v>
      </c>
      <c r="B35" s="95" t="s">
        <v>84</v>
      </c>
      <c r="C35" s="150">
        <v>600000</v>
      </c>
      <c r="D35" s="204">
        <v>600000</v>
      </c>
      <c r="E35" s="204">
        <v>700000</v>
      </c>
      <c r="F35" s="104"/>
    </row>
    <row r="36" spans="1:6" ht="12.75" hidden="1">
      <c r="A36" s="180">
        <v>3236</v>
      </c>
      <c r="B36" s="95" t="s">
        <v>197</v>
      </c>
      <c r="C36" s="150">
        <v>750000</v>
      </c>
      <c r="D36" s="204">
        <v>750000</v>
      </c>
      <c r="E36" s="204">
        <v>750000</v>
      </c>
      <c r="F36" s="104"/>
    </row>
    <row r="37" spans="1:6" ht="12.75" hidden="1">
      <c r="A37" s="180">
        <v>3237</v>
      </c>
      <c r="B37" s="96" t="s">
        <v>15</v>
      </c>
      <c r="C37" s="150">
        <v>4300000</v>
      </c>
      <c r="D37" s="204">
        <v>4300000</v>
      </c>
      <c r="E37" s="204">
        <v>4500000</v>
      </c>
      <c r="F37" s="104"/>
    </row>
    <row r="38" spans="1:6" ht="12.75" hidden="1">
      <c r="A38" s="180">
        <v>3239</v>
      </c>
      <c r="B38" s="96" t="s">
        <v>85</v>
      </c>
      <c r="C38" s="150">
        <v>1200000</v>
      </c>
      <c r="D38" s="204">
        <v>1200000</v>
      </c>
      <c r="E38" s="204">
        <v>1300000</v>
      </c>
      <c r="F38" s="104"/>
    </row>
    <row r="39" spans="1:6" ht="12.75">
      <c r="A39" s="184">
        <v>329</v>
      </c>
      <c r="B39" s="63" t="s">
        <v>87</v>
      </c>
      <c r="C39" s="150">
        <f>SUM(C40:C45)</f>
        <v>6530000</v>
      </c>
      <c r="D39" s="204">
        <f>SUM(D40:D45)</f>
        <v>6530000</v>
      </c>
      <c r="E39" s="204">
        <f>SUM(E40:E45)</f>
        <v>6950000</v>
      </c>
      <c r="F39" s="104"/>
    </row>
    <row r="40" spans="1:6" ht="12.75" hidden="1">
      <c r="A40" s="180">
        <v>3291</v>
      </c>
      <c r="B40" s="94" t="s">
        <v>166</v>
      </c>
      <c r="C40" s="150">
        <v>150000</v>
      </c>
      <c r="D40" s="150">
        <v>150000</v>
      </c>
      <c r="E40" s="150">
        <v>150000</v>
      </c>
      <c r="F40" s="104"/>
    </row>
    <row r="41" spans="1:6" ht="12.75" hidden="1">
      <c r="A41" s="180">
        <v>3292</v>
      </c>
      <c r="B41" s="94" t="s">
        <v>88</v>
      </c>
      <c r="C41" s="150">
        <v>3500000</v>
      </c>
      <c r="D41" s="150">
        <v>3500000</v>
      </c>
      <c r="E41" s="150">
        <v>3500000</v>
      </c>
      <c r="F41" s="104"/>
    </row>
    <row r="42" spans="1:6" ht="12.75" hidden="1">
      <c r="A42" s="180">
        <v>3293</v>
      </c>
      <c r="B42" s="94" t="s">
        <v>89</v>
      </c>
      <c r="C42" s="150">
        <v>780000</v>
      </c>
      <c r="D42" s="150">
        <v>780000</v>
      </c>
      <c r="E42" s="150">
        <v>900000</v>
      </c>
      <c r="F42" s="104"/>
    </row>
    <row r="43" spans="1:6" ht="12.75" hidden="1">
      <c r="A43" s="180">
        <v>3294</v>
      </c>
      <c r="B43" s="94" t="s">
        <v>90</v>
      </c>
      <c r="C43" s="150">
        <v>300000</v>
      </c>
      <c r="D43" s="150">
        <v>300000</v>
      </c>
      <c r="E43" s="150">
        <v>400000</v>
      </c>
      <c r="F43" s="104"/>
    </row>
    <row r="44" spans="1:6" ht="12.75" hidden="1">
      <c r="A44" s="180">
        <v>3295</v>
      </c>
      <c r="B44" s="94" t="s">
        <v>299</v>
      </c>
      <c r="C44" s="150">
        <v>1300000</v>
      </c>
      <c r="D44" s="150">
        <v>1300000</v>
      </c>
      <c r="E44" s="150">
        <v>1500000</v>
      </c>
      <c r="F44" s="104"/>
    </row>
    <row r="45" spans="1:6" ht="12.75" hidden="1">
      <c r="A45" s="180">
        <v>3299</v>
      </c>
      <c r="B45" s="94" t="s">
        <v>87</v>
      </c>
      <c r="C45" s="150">
        <v>500000</v>
      </c>
      <c r="D45" s="150">
        <v>500000</v>
      </c>
      <c r="E45" s="150">
        <v>500000</v>
      </c>
      <c r="F45" s="104"/>
    </row>
    <row r="46" spans="1:6" ht="12.75">
      <c r="A46" s="179">
        <v>34</v>
      </c>
      <c r="B46" s="93" t="s">
        <v>200</v>
      </c>
      <c r="C46" s="172">
        <f>C47</f>
        <v>2280000</v>
      </c>
      <c r="D46" s="172">
        <f>D47</f>
        <v>2280000</v>
      </c>
      <c r="E46" s="172">
        <f>E47</f>
        <v>2150000</v>
      </c>
      <c r="F46" s="104"/>
    </row>
    <row r="47" spans="1:6" ht="12.75">
      <c r="A47" s="184">
        <v>343</v>
      </c>
      <c r="B47" s="63" t="s">
        <v>104</v>
      </c>
      <c r="C47" s="150">
        <f>SUM(C48:C49)</f>
        <v>2280000</v>
      </c>
      <c r="D47" s="204">
        <f>SUM(D48:D49)</f>
        <v>2280000</v>
      </c>
      <c r="E47" s="204">
        <f>SUM(E48:E49)</f>
        <v>2150000</v>
      </c>
      <c r="F47" s="104"/>
    </row>
    <row r="48" spans="1:6" ht="12.75" hidden="1">
      <c r="A48" s="178">
        <v>3431</v>
      </c>
      <c r="B48" s="97" t="s">
        <v>105</v>
      </c>
      <c r="C48" s="150">
        <v>2130000</v>
      </c>
      <c r="D48" s="150">
        <v>2130000</v>
      </c>
      <c r="E48" s="150">
        <v>2000000</v>
      </c>
      <c r="F48" s="104"/>
    </row>
    <row r="49" spans="1:6" ht="12.75" hidden="1">
      <c r="A49" s="178">
        <v>3433</v>
      </c>
      <c r="B49" s="97" t="s">
        <v>106</v>
      </c>
      <c r="C49" s="150">
        <v>150000</v>
      </c>
      <c r="D49" s="150">
        <v>150000</v>
      </c>
      <c r="E49" s="150">
        <v>150000</v>
      </c>
      <c r="F49" s="104"/>
    </row>
    <row r="50" spans="1:6" ht="12.75">
      <c r="A50" s="179">
        <v>38</v>
      </c>
      <c r="B50" s="93" t="s">
        <v>300</v>
      </c>
      <c r="C50" s="172">
        <f aca="true" t="shared" si="0" ref="C50:E51">C51</f>
        <v>1600000</v>
      </c>
      <c r="D50" s="172">
        <f t="shared" si="0"/>
        <v>1600000</v>
      </c>
      <c r="E50" s="172">
        <f t="shared" si="0"/>
        <v>1600000</v>
      </c>
      <c r="F50" s="104"/>
    </row>
    <row r="51" spans="1:6" ht="12.75">
      <c r="A51" s="184">
        <v>381</v>
      </c>
      <c r="B51" s="63" t="s">
        <v>19</v>
      </c>
      <c r="C51" s="150">
        <f t="shared" si="0"/>
        <v>1600000</v>
      </c>
      <c r="D51" s="204">
        <f t="shared" si="0"/>
        <v>1600000</v>
      </c>
      <c r="E51" s="204">
        <f t="shared" si="0"/>
        <v>1600000</v>
      </c>
      <c r="F51" s="104"/>
    </row>
    <row r="52" spans="1:6" ht="12.75" hidden="1">
      <c r="A52" s="183">
        <v>3811</v>
      </c>
      <c r="B52" s="94" t="s">
        <v>19</v>
      </c>
      <c r="C52" s="150">
        <v>1600000</v>
      </c>
      <c r="D52" s="150">
        <v>1600000</v>
      </c>
      <c r="E52" s="150">
        <v>1600000</v>
      </c>
      <c r="F52" s="104"/>
    </row>
    <row r="53" spans="1:6" ht="12.75">
      <c r="A53" s="183"/>
      <c r="B53" s="94"/>
      <c r="C53" s="150"/>
      <c r="D53" s="150"/>
      <c r="E53" s="150"/>
      <c r="F53" s="105"/>
    </row>
    <row r="54" spans="1:6" ht="12.75">
      <c r="A54" s="155" t="s">
        <v>112</v>
      </c>
      <c r="B54" s="98" t="s">
        <v>113</v>
      </c>
      <c r="C54" s="172">
        <f aca="true" t="shared" si="1" ref="C54:E56">C55</f>
        <v>6966000</v>
      </c>
      <c r="D54" s="172">
        <f t="shared" si="1"/>
        <v>4966000</v>
      </c>
      <c r="E54" s="172">
        <f t="shared" si="1"/>
        <v>4966000</v>
      </c>
      <c r="F54" s="105"/>
    </row>
    <row r="55" spans="1:6" ht="12.75" hidden="1">
      <c r="A55" s="155">
        <v>4</v>
      </c>
      <c r="B55" s="98" t="s">
        <v>98</v>
      </c>
      <c r="C55" s="172">
        <f t="shared" si="1"/>
        <v>6966000</v>
      </c>
      <c r="D55" s="172">
        <f t="shared" si="1"/>
        <v>4966000</v>
      </c>
      <c r="E55" s="172">
        <f t="shared" si="1"/>
        <v>4966000</v>
      </c>
      <c r="F55" s="105"/>
    </row>
    <row r="56" spans="1:6" ht="12.75">
      <c r="A56" s="155">
        <v>42</v>
      </c>
      <c r="B56" s="98" t="s">
        <v>21</v>
      </c>
      <c r="C56" s="172">
        <f t="shared" si="1"/>
        <v>6966000</v>
      </c>
      <c r="D56" s="172">
        <f t="shared" si="1"/>
        <v>4966000</v>
      </c>
      <c r="E56" s="172">
        <f t="shared" si="1"/>
        <v>4966000</v>
      </c>
      <c r="F56" s="105"/>
    </row>
    <row r="57" spans="1:6" ht="12.75">
      <c r="A57" s="180">
        <v>422</v>
      </c>
      <c r="B57" s="94" t="s">
        <v>30</v>
      </c>
      <c r="C57" s="150">
        <f>SUM(C58:C61)</f>
        <v>6966000</v>
      </c>
      <c r="D57" s="204">
        <f>SUM(D58:D61)</f>
        <v>4966000</v>
      </c>
      <c r="E57" s="204">
        <f>SUM(E58:E61)</f>
        <v>4966000</v>
      </c>
      <c r="F57" s="104"/>
    </row>
    <row r="58" spans="1:6" ht="12.75" hidden="1">
      <c r="A58" s="184" t="s">
        <v>26</v>
      </c>
      <c r="B58" s="41" t="s">
        <v>27</v>
      </c>
      <c r="C58" s="150">
        <v>1500000</v>
      </c>
      <c r="D58" s="150">
        <v>1500000</v>
      </c>
      <c r="E58" s="150">
        <v>1500000</v>
      </c>
      <c r="F58" s="104"/>
    </row>
    <row r="59" spans="1:6" ht="12.75" hidden="1">
      <c r="A59" s="183" t="s">
        <v>28</v>
      </c>
      <c r="B59" s="96" t="s">
        <v>29</v>
      </c>
      <c r="C59" s="150">
        <v>100000</v>
      </c>
      <c r="D59" s="150">
        <v>100000</v>
      </c>
      <c r="E59" s="150">
        <v>100000</v>
      </c>
      <c r="F59" s="104"/>
    </row>
    <row r="60" spans="1:6" ht="12.75" hidden="1">
      <c r="A60" s="183">
        <v>4224</v>
      </c>
      <c r="B60" s="94" t="s">
        <v>182</v>
      </c>
      <c r="C60" s="150">
        <v>1166000</v>
      </c>
      <c r="D60" s="150">
        <v>1166000</v>
      </c>
      <c r="E60" s="150">
        <v>1166000</v>
      </c>
      <c r="F60" s="104"/>
    </row>
    <row r="61" spans="1:6" ht="12.75" hidden="1">
      <c r="A61" s="183" t="s">
        <v>31</v>
      </c>
      <c r="B61" s="96" t="s">
        <v>1</v>
      </c>
      <c r="C61" s="150">
        <v>4200000</v>
      </c>
      <c r="D61" s="150">
        <v>2200000</v>
      </c>
      <c r="E61" s="150">
        <v>2200000</v>
      </c>
      <c r="F61" s="104"/>
    </row>
    <row r="62" spans="1:6" ht="12.75">
      <c r="A62" s="183"/>
      <c r="B62" s="96"/>
      <c r="C62" s="150"/>
      <c r="D62" s="150"/>
      <c r="E62" s="150"/>
      <c r="F62" s="105"/>
    </row>
    <row r="63" spans="1:6" ht="12.75">
      <c r="A63" s="155" t="s">
        <v>114</v>
      </c>
      <c r="B63" s="98" t="s">
        <v>115</v>
      </c>
      <c r="C63" s="172">
        <f aca="true" t="shared" si="2" ref="C63:E64">C64</f>
        <v>6634000</v>
      </c>
      <c r="D63" s="172">
        <f t="shared" si="2"/>
        <v>6634000</v>
      </c>
      <c r="E63" s="172">
        <f t="shared" si="2"/>
        <v>6634000</v>
      </c>
      <c r="F63" s="105"/>
    </row>
    <row r="64" spans="1:6" ht="12.75" hidden="1">
      <c r="A64" s="155">
        <v>4</v>
      </c>
      <c r="B64" s="98" t="s">
        <v>201</v>
      </c>
      <c r="C64" s="172">
        <f t="shared" si="2"/>
        <v>6634000</v>
      </c>
      <c r="D64" s="172">
        <f t="shared" si="2"/>
        <v>6634000</v>
      </c>
      <c r="E64" s="172">
        <f t="shared" si="2"/>
        <v>6634000</v>
      </c>
      <c r="F64" s="105"/>
    </row>
    <row r="65" spans="1:6" ht="12.75">
      <c r="A65" s="155">
        <v>42</v>
      </c>
      <c r="B65" s="98" t="s">
        <v>202</v>
      </c>
      <c r="C65" s="172">
        <f>C66+C68</f>
        <v>6634000</v>
      </c>
      <c r="D65" s="172">
        <f>D66+D68</f>
        <v>6634000</v>
      </c>
      <c r="E65" s="172">
        <f>E66+E68</f>
        <v>6634000</v>
      </c>
      <c r="F65" s="105"/>
    </row>
    <row r="66" spans="1:6" ht="12.75">
      <c r="A66" s="180">
        <v>422</v>
      </c>
      <c r="B66" s="94" t="s">
        <v>30</v>
      </c>
      <c r="C66" s="150">
        <f>C67</f>
        <v>2500000</v>
      </c>
      <c r="D66" s="204">
        <f>D67</f>
        <v>2500000</v>
      </c>
      <c r="E66" s="204">
        <f>E67</f>
        <v>2500000</v>
      </c>
      <c r="F66" s="104"/>
    </row>
    <row r="67" spans="1:6" ht="12.75" hidden="1">
      <c r="A67" s="184" t="s">
        <v>26</v>
      </c>
      <c r="B67" s="94" t="s">
        <v>27</v>
      </c>
      <c r="C67" s="150">
        <v>2500000</v>
      </c>
      <c r="D67" s="204">
        <v>2500000</v>
      </c>
      <c r="E67" s="204">
        <v>2500000</v>
      </c>
      <c r="F67" s="104"/>
    </row>
    <row r="68" spans="1:6" ht="12.75">
      <c r="A68" s="180">
        <v>426</v>
      </c>
      <c r="B68" s="94" t="s">
        <v>174</v>
      </c>
      <c r="C68" s="150">
        <f>C69</f>
        <v>4134000</v>
      </c>
      <c r="D68" s="204">
        <f>D69</f>
        <v>4134000</v>
      </c>
      <c r="E68" s="204">
        <f>E69</f>
        <v>4134000</v>
      </c>
      <c r="F68" s="104"/>
    </row>
    <row r="69" spans="1:6" ht="12.75" hidden="1">
      <c r="A69" s="183">
        <v>4262</v>
      </c>
      <c r="B69" s="42" t="s">
        <v>173</v>
      </c>
      <c r="C69" s="150">
        <v>4134000</v>
      </c>
      <c r="D69" s="150">
        <v>4134000</v>
      </c>
      <c r="E69" s="150">
        <v>4134000</v>
      </c>
      <c r="F69" s="104"/>
    </row>
    <row r="70" spans="1:6" ht="12.75">
      <c r="A70" s="183"/>
      <c r="B70" s="94"/>
      <c r="C70" s="150"/>
      <c r="D70" s="150"/>
      <c r="E70" s="150"/>
      <c r="F70" s="104"/>
    </row>
    <row r="71" spans="1:6" ht="12.75">
      <c r="A71" s="155" t="s">
        <v>116</v>
      </c>
      <c r="B71" s="98" t="s">
        <v>188</v>
      </c>
      <c r="C71" s="172">
        <f>C72</f>
        <v>0</v>
      </c>
      <c r="D71" s="172">
        <f>D72</f>
        <v>2000000</v>
      </c>
      <c r="E71" s="172">
        <f>E72</f>
        <v>2000000</v>
      </c>
      <c r="F71" s="105"/>
    </row>
    <row r="72" spans="1:6" ht="12.75" hidden="1">
      <c r="A72" s="155">
        <v>4</v>
      </c>
      <c r="B72" s="98" t="s">
        <v>201</v>
      </c>
      <c r="C72" s="172">
        <f>C73</f>
        <v>0</v>
      </c>
      <c r="D72" s="172">
        <f>D73</f>
        <v>2000000</v>
      </c>
      <c r="E72" s="172">
        <f>E73</f>
        <v>2000000</v>
      </c>
      <c r="F72" s="105"/>
    </row>
    <row r="73" spans="1:6" ht="12.75">
      <c r="A73" s="155">
        <v>42</v>
      </c>
      <c r="B73" s="98" t="s">
        <v>21</v>
      </c>
      <c r="C73" s="172">
        <f>C74</f>
        <v>0</v>
      </c>
      <c r="D73" s="172">
        <f>D74</f>
        <v>2000000</v>
      </c>
      <c r="E73" s="172">
        <f>E74</f>
        <v>2000000</v>
      </c>
      <c r="F73" s="105"/>
    </row>
    <row r="74" spans="1:6" ht="12.75" hidden="1">
      <c r="A74" s="180">
        <v>423</v>
      </c>
      <c r="B74" s="94" t="s">
        <v>203</v>
      </c>
      <c r="C74" s="150">
        <f>C75</f>
        <v>0</v>
      </c>
      <c r="D74" s="204">
        <f>D75</f>
        <v>2000000</v>
      </c>
      <c r="E74" s="204">
        <f>E75</f>
        <v>2000000</v>
      </c>
      <c r="F74" s="104"/>
    </row>
    <row r="75" spans="1:6" ht="12.75" hidden="1">
      <c r="A75" s="183" t="s">
        <v>34</v>
      </c>
      <c r="B75" s="96" t="s">
        <v>33</v>
      </c>
      <c r="C75" s="150">
        <v>0</v>
      </c>
      <c r="D75" s="150">
        <v>2000000</v>
      </c>
      <c r="E75" s="150">
        <v>2000000</v>
      </c>
      <c r="F75" s="104"/>
    </row>
    <row r="76" spans="1:6" ht="12.75">
      <c r="A76" s="183"/>
      <c r="B76" s="96"/>
      <c r="C76" s="150"/>
      <c r="D76" s="150"/>
      <c r="E76" s="150"/>
      <c r="F76" s="105"/>
    </row>
    <row r="77" spans="1:6" ht="12.75">
      <c r="A77" s="155" t="s">
        <v>121</v>
      </c>
      <c r="B77" s="98" t="s">
        <v>122</v>
      </c>
      <c r="C77" s="172">
        <f>C78</f>
        <v>6000000</v>
      </c>
      <c r="D77" s="172">
        <f>D78</f>
        <v>11400000</v>
      </c>
      <c r="E77" s="172">
        <f>E78</f>
        <v>11400000</v>
      </c>
      <c r="F77" s="105"/>
    </row>
    <row r="78" spans="1:6" ht="12.75" hidden="1">
      <c r="A78" s="155">
        <v>4</v>
      </c>
      <c r="B78" s="98" t="s">
        <v>201</v>
      </c>
      <c r="C78" s="172">
        <f>C79</f>
        <v>6000000</v>
      </c>
      <c r="D78" s="172">
        <f>D79</f>
        <v>11400000</v>
      </c>
      <c r="E78" s="172">
        <f>E79</f>
        <v>11400000</v>
      </c>
      <c r="F78" s="105"/>
    </row>
    <row r="79" spans="1:6" ht="12.75">
      <c r="A79" s="155">
        <v>42</v>
      </c>
      <c r="B79" s="98" t="s">
        <v>21</v>
      </c>
      <c r="C79" s="172">
        <f>C80</f>
        <v>6000000</v>
      </c>
      <c r="D79" s="172">
        <f>D80</f>
        <v>11400000</v>
      </c>
      <c r="E79" s="172">
        <f>E80</f>
        <v>11400000</v>
      </c>
      <c r="F79" s="105"/>
    </row>
    <row r="80" spans="1:6" ht="12.75">
      <c r="A80" s="180">
        <v>421</v>
      </c>
      <c r="B80" s="94" t="s">
        <v>22</v>
      </c>
      <c r="C80" s="150">
        <f>C81</f>
        <v>6000000</v>
      </c>
      <c r="D80" s="204">
        <f>D81</f>
        <v>11400000</v>
      </c>
      <c r="E80" s="204">
        <f>E81</f>
        <v>11400000</v>
      </c>
      <c r="F80" s="104"/>
    </row>
    <row r="81" spans="1:6" ht="12.75" hidden="1">
      <c r="A81" s="183" t="s">
        <v>23</v>
      </c>
      <c r="B81" s="96" t="s">
        <v>24</v>
      </c>
      <c r="C81" s="150">
        <v>6000000</v>
      </c>
      <c r="D81" s="150">
        <v>11400000</v>
      </c>
      <c r="E81" s="150">
        <v>11400000</v>
      </c>
      <c r="F81" s="104"/>
    </row>
    <row r="82" spans="1:6" ht="12.75">
      <c r="A82" s="183"/>
      <c r="B82" s="95"/>
      <c r="C82" s="150"/>
      <c r="D82" s="150"/>
      <c r="E82" s="150"/>
      <c r="F82" s="105"/>
    </row>
    <row r="83" spans="1:6" s="159" customFormat="1" ht="12.75">
      <c r="A83" s="157">
        <v>101</v>
      </c>
      <c r="B83" s="93" t="s">
        <v>160</v>
      </c>
      <c r="C83" s="141">
        <f>C85+C95</f>
        <v>140020000</v>
      </c>
      <c r="D83" s="141">
        <f>D85+D95</f>
        <v>307915000</v>
      </c>
      <c r="E83" s="141">
        <f>E85+E95</f>
        <v>286130000</v>
      </c>
      <c r="F83" s="158"/>
    </row>
    <row r="84" spans="1:6" ht="12.75">
      <c r="A84" s="156"/>
      <c r="B84" s="98"/>
      <c r="C84" s="150"/>
      <c r="D84" s="150"/>
      <c r="E84" s="150"/>
      <c r="F84" s="105"/>
    </row>
    <row r="85" spans="1:6" s="161" customFormat="1" ht="25.5">
      <c r="A85" s="100" t="s">
        <v>117</v>
      </c>
      <c r="B85" s="65" t="s">
        <v>118</v>
      </c>
      <c r="C85" s="172">
        <f>C86+C90</f>
        <v>54627000</v>
      </c>
      <c r="D85" s="172">
        <f>D86+D90</f>
        <v>38397000</v>
      </c>
      <c r="E85" s="172">
        <f>E86+E90</f>
        <v>32330000</v>
      </c>
      <c r="F85" s="160"/>
    </row>
    <row r="86" spans="1:6" ht="12.75" hidden="1">
      <c r="A86" s="155">
        <v>3</v>
      </c>
      <c r="B86" s="93" t="s">
        <v>68</v>
      </c>
      <c r="C86" s="172">
        <f>C87</f>
        <v>4627000</v>
      </c>
      <c r="D86" s="172">
        <f>D87</f>
        <v>4627000</v>
      </c>
      <c r="E86" s="172">
        <f>E87</f>
        <v>2330000</v>
      </c>
      <c r="F86" s="105"/>
    </row>
    <row r="87" spans="1:6" ht="12.75">
      <c r="A87" s="155">
        <v>34</v>
      </c>
      <c r="B87" s="93" t="s">
        <v>18</v>
      </c>
      <c r="C87" s="172">
        <f>C88</f>
        <v>4627000</v>
      </c>
      <c r="D87" s="172">
        <f>D88</f>
        <v>4627000</v>
      </c>
      <c r="E87" s="172">
        <f>E88</f>
        <v>2330000</v>
      </c>
      <c r="F87" s="105"/>
    </row>
    <row r="88" spans="1:6" ht="12.75">
      <c r="A88" s="180">
        <v>342</v>
      </c>
      <c r="B88" s="63" t="s">
        <v>301</v>
      </c>
      <c r="C88" s="150">
        <f>C89</f>
        <v>4627000</v>
      </c>
      <c r="D88" s="204">
        <f>D89</f>
        <v>4627000</v>
      </c>
      <c r="E88" s="204">
        <f>E89</f>
        <v>2330000</v>
      </c>
      <c r="F88" s="104"/>
    </row>
    <row r="89" spans="1:6" ht="25.5" hidden="1">
      <c r="A89" s="183" t="s">
        <v>17</v>
      </c>
      <c r="B89" s="91" t="s">
        <v>302</v>
      </c>
      <c r="C89" s="150">
        <v>4627000</v>
      </c>
      <c r="D89" s="150">
        <v>4627000</v>
      </c>
      <c r="E89" s="150">
        <v>2330000</v>
      </c>
      <c r="F89" s="104"/>
    </row>
    <row r="90" spans="1:6" ht="12.75" hidden="1">
      <c r="A90" s="155">
        <v>5</v>
      </c>
      <c r="B90" s="93" t="s">
        <v>204</v>
      </c>
      <c r="C90" s="172">
        <f aca="true" t="shared" si="3" ref="C90:E92">C91</f>
        <v>50000000</v>
      </c>
      <c r="D90" s="172">
        <f t="shared" si="3"/>
        <v>33770000</v>
      </c>
      <c r="E90" s="172">
        <f t="shared" si="3"/>
        <v>30000000</v>
      </c>
      <c r="F90" s="104"/>
    </row>
    <row r="91" spans="1:6" ht="12.75">
      <c r="A91" s="155">
        <v>54</v>
      </c>
      <c r="B91" s="93" t="s">
        <v>304</v>
      </c>
      <c r="C91" s="172">
        <f t="shared" si="3"/>
        <v>50000000</v>
      </c>
      <c r="D91" s="172">
        <f t="shared" si="3"/>
        <v>33770000</v>
      </c>
      <c r="E91" s="172">
        <f t="shared" si="3"/>
        <v>30000000</v>
      </c>
      <c r="F91" s="104"/>
    </row>
    <row r="92" spans="1:6" ht="25.5">
      <c r="A92" s="180">
        <v>542</v>
      </c>
      <c r="B92" s="63" t="s">
        <v>305</v>
      </c>
      <c r="C92" s="150">
        <f t="shared" si="3"/>
        <v>50000000</v>
      </c>
      <c r="D92" s="204">
        <f t="shared" si="3"/>
        <v>33770000</v>
      </c>
      <c r="E92" s="204">
        <f t="shared" si="3"/>
        <v>30000000</v>
      </c>
      <c r="F92" s="104"/>
    </row>
    <row r="93" spans="1:6" ht="25.5" hidden="1">
      <c r="A93" s="178">
        <v>5422</v>
      </c>
      <c r="B93" s="32" t="s">
        <v>306</v>
      </c>
      <c r="C93" s="150">
        <v>50000000</v>
      </c>
      <c r="D93" s="150">
        <v>33770000</v>
      </c>
      <c r="E93" s="150">
        <v>30000000</v>
      </c>
      <c r="F93" s="104"/>
    </row>
    <row r="94" spans="1:6" ht="12.75">
      <c r="A94" s="183"/>
      <c r="B94" s="96"/>
      <c r="C94" s="150"/>
      <c r="D94" s="172"/>
      <c r="E94" s="172"/>
      <c r="F94" s="105"/>
    </row>
    <row r="95" spans="1:6" s="161" customFormat="1" ht="25.5">
      <c r="A95" s="100" t="s">
        <v>120</v>
      </c>
      <c r="B95" s="65" t="s">
        <v>119</v>
      </c>
      <c r="C95" s="172">
        <f>C96+C100</f>
        <v>85393000</v>
      </c>
      <c r="D95" s="172">
        <f>D96+D100</f>
        <v>269518000</v>
      </c>
      <c r="E95" s="172">
        <f>E96+E100</f>
        <v>253800000</v>
      </c>
      <c r="F95" s="160"/>
    </row>
    <row r="96" spans="1:6" ht="12.75" hidden="1">
      <c r="A96" s="155">
        <v>3</v>
      </c>
      <c r="B96" s="93" t="s">
        <v>68</v>
      </c>
      <c r="C96" s="172">
        <f aca="true" t="shared" si="4" ref="C96:E98">C97</f>
        <v>33393000</v>
      </c>
      <c r="D96" s="172">
        <f t="shared" si="4"/>
        <v>75288000</v>
      </c>
      <c r="E96" s="172">
        <f t="shared" si="4"/>
        <v>63800000</v>
      </c>
      <c r="F96" s="105"/>
    </row>
    <row r="97" spans="1:6" ht="12.75">
      <c r="A97" s="155">
        <v>34</v>
      </c>
      <c r="B97" s="93" t="s">
        <v>18</v>
      </c>
      <c r="C97" s="172">
        <f t="shared" si="4"/>
        <v>33393000</v>
      </c>
      <c r="D97" s="172">
        <f t="shared" si="4"/>
        <v>75288000</v>
      </c>
      <c r="E97" s="172">
        <f t="shared" si="4"/>
        <v>63800000</v>
      </c>
      <c r="F97" s="105"/>
    </row>
    <row r="98" spans="1:6" ht="12.75">
      <c r="A98" s="180">
        <v>342</v>
      </c>
      <c r="B98" s="63" t="s">
        <v>16</v>
      </c>
      <c r="C98" s="150">
        <f t="shared" si="4"/>
        <v>33393000</v>
      </c>
      <c r="D98" s="204">
        <f t="shared" si="4"/>
        <v>75288000</v>
      </c>
      <c r="E98" s="204">
        <f t="shared" si="4"/>
        <v>63800000</v>
      </c>
      <c r="F98" s="104"/>
    </row>
    <row r="99" spans="1:6" ht="25.5" hidden="1">
      <c r="A99" s="183" t="s">
        <v>86</v>
      </c>
      <c r="B99" s="91" t="s">
        <v>303</v>
      </c>
      <c r="C99" s="150">
        <v>33393000</v>
      </c>
      <c r="D99" s="150">
        <v>75288000</v>
      </c>
      <c r="E99" s="150">
        <v>63800000</v>
      </c>
      <c r="F99" s="104"/>
    </row>
    <row r="100" spans="1:6" ht="12.75" hidden="1">
      <c r="A100" s="185">
        <v>5</v>
      </c>
      <c r="B100" s="93" t="s">
        <v>204</v>
      </c>
      <c r="C100" s="172">
        <f aca="true" t="shared" si="5" ref="C100:E102">C101</f>
        <v>52000000</v>
      </c>
      <c r="D100" s="172">
        <f t="shared" si="5"/>
        <v>194230000</v>
      </c>
      <c r="E100" s="172">
        <f t="shared" si="5"/>
        <v>190000000</v>
      </c>
      <c r="F100" s="104"/>
    </row>
    <row r="101" spans="1:6" ht="12.75">
      <c r="A101" s="155">
        <v>54</v>
      </c>
      <c r="B101" s="93" t="s">
        <v>304</v>
      </c>
      <c r="C101" s="172">
        <f t="shared" si="5"/>
        <v>52000000</v>
      </c>
      <c r="D101" s="172">
        <f t="shared" si="5"/>
        <v>194230000</v>
      </c>
      <c r="E101" s="172">
        <f t="shared" si="5"/>
        <v>190000000</v>
      </c>
      <c r="F101" s="104"/>
    </row>
    <row r="102" spans="1:6" ht="25.5">
      <c r="A102" s="180">
        <v>544</v>
      </c>
      <c r="B102" s="63" t="s">
        <v>307</v>
      </c>
      <c r="C102" s="150">
        <f t="shared" si="5"/>
        <v>52000000</v>
      </c>
      <c r="D102" s="204">
        <f t="shared" si="5"/>
        <v>194230000</v>
      </c>
      <c r="E102" s="204">
        <f t="shared" si="5"/>
        <v>190000000</v>
      </c>
      <c r="F102" s="104"/>
    </row>
    <row r="103" spans="1:6" ht="25.5" hidden="1">
      <c r="A103" s="178">
        <v>5443</v>
      </c>
      <c r="B103" s="32" t="s">
        <v>308</v>
      </c>
      <c r="C103" s="150">
        <v>52000000</v>
      </c>
      <c r="D103" s="150">
        <v>194230000</v>
      </c>
      <c r="E103" s="150">
        <v>190000000</v>
      </c>
      <c r="F103" s="104"/>
    </row>
    <row r="104" spans="1:6" ht="12.75">
      <c r="A104" s="183"/>
      <c r="B104" s="96"/>
      <c r="C104" s="150"/>
      <c r="D104" s="172"/>
      <c r="E104" s="172"/>
      <c r="F104" s="105"/>
    </row>
    <row r="105" spans="1:6" s="159" customFormat="1" ht="12.75">
      <c r="A105" s="157">
        <v>102</v>
      </c>
      <c r="B105" s="93" t="s">
        <v>123</v>
      </c>
      <c r="C105" s="141">
        <f>C107</f>
        <v>15615000</v>
      </c>
      <c r="D105" s="141">
        <f>D107</f>
        <v>14615000</v>
      </c>
      <c r="E105" s="141">
        <f>E107</f>
        <v>11000000</v>
      </c>
      <c r="F105" s="158"/>
    </row>
    <row r="106" spans="1:6" ht="12.75">
      <c r="A106" s="183"/>
      <c r="B106" s="96"/>
      <c r="C106" s="150"/>
      <c r="D106" s="150"/>
      <c r="E106" s="150"/>
      <c r="F106" s="105"/>
    </row>
    <row r="107" spans="1:6" s="161" customFormat="1" ht="25.5">
      <c r="A107" s="100" t="s">
        <v>167</v>
      </c>
      <c r="B107" s="65" t="s">
        <v>125</v>
      </c>
      <c r="C107" s="172">
        <f>C108+C112</f>
        <v>15615000</v>
      </c>
      <c r="D107" s="172">
        <f>D108+D112</f>
        <v>14615000</v>
      </c>
      <c r="E107" s="172">
        <f>E108+E112</f>
        <v>11000000</v>
      </c>
      <c r="F107" s="160"/>
    </row>
    <row r="108" spans="1:6" ht="12.75" hidden="1">
      <c r="A108" s="155">
        <v>3</v>
      </c>
      <c r="B108" s="93" t="s">
        <v>68</v>
      </c>
      <c r="C108" s="172">
        <f aca="true" t="shared" si="6" ref="C108:E110">C109</f>
        <v>1615000</v>
      </c>
      <c r="D108" s="172">
        <f t="shared" si="6"/>
        <v>1615000</v>
      </c>
      <c r="E108" s="172">
        <f t="shared" si="6"/>
        <v>1000000</v>
      </c>
      <c r="F108" s="105"/>
    </row>
    <row r="109" spans="1:6" ht="12.75">
      <c r="A109" s="155">
        <v>34</v>
      </c>
      <c r="B109" s="93" t="s">
        <v>18</v>
      </c>
      <c r="C109" s="172">
        <f t="shared" si="6"/>
        <v>1615000</v>
      </c>
      <c r="D109" s="172">
        <f t="shared" si="6"/>
        <v>1615000</v>
      </c>
      <c r="E109" s="172">
        <f t="shared" si="6"/>
        <v>1000000</v>
      </c>
      <c r="F109" s="105"/>
    </row>
    <row r="110" spans="1:6" ht="12.75">
      <c r="A110" s="180">
        <v>342</v>
      </c>
      <c r="B110" s="63" t="s">
        <v>16</v>
      </c>
      <c r="C110" s="150">
        <f t="shared" si="6"/>
        <v>1615000</v>
      </c>
      <c r="D110" s="204">
        <f t="shared" si="6"/>
        <v>1615000</v>
      </c>
      <c r="E110" s="204">
        <f t="shared" si="6"/>
        <v>1000000</v>
      </c>
      <c r="F110" s="104"/>
    </row>
    <row r="111" spans="1:6" ht="25.5" hidden="1">
      <c r="A111" s="183" t="s">
        <v>86</v>
      </c>
      <c r="B111" s="97" t="s">
        <v>303</v>
      </c>
      <c r="C111" s="150">
        <v>1615000</v>
      </c>
      <c r="D111" s="150">
        <v>1615000</v>
      </c>
      <c r="E111" s="150">
        <v>1000000</v>
      </c>
      <c r="F111" s="104"/>
    </row>
    <row r="112" spans="1:6" ht="12.75" hidden="1">
      <c r="A112" s="155">
        <v>5</v>
      </c>
      <c r="B112" s="93" t="s">
        <v>204</v>
      </c>
      <c r="C112" s="172">
        <f aca="true" t="shared" si="7" ref="C112:E114">C113</f>
        <v>14000000</v>
      </c>
      <c r="D112" s="172">
        <f t="shared" si="7"/>
        <v>13000000</v>
      </c>
      <c r="E112" s="172">
        <f t="shared" si="7"/>
        <v>10000000</v>
      </c>
      <c r="F112" s="104"/>
    </row>
    <row r="113" spans="1:6" ht="12.75">
      <c r="A113" s="155">
        <v>54</v>
      </c>
      <c r="B113" s="93" t="s">
        <v>101</v>
      </c>
      <c r="C113" s="172">
        <f t="shared" si="7"/>
        <v>14000000</v>
      </c>
      <c r="D113" s="172">
        <f t="shared" si="7"/>
        <v>13000000</v>
      </c>
      <c r="E113" s="172">
        <f t="shared" si="7"/>
        <v>10000000</v>
      </c>
      <c r="F113" s="104"/>
    </row>
    <row r="114" spans="1:6" ht="25.5">
      <c r="A114" s="180">
        <v>544</v>
      </c>
      <c r="B114" s="63" t="s">
        <v>307</v>
      </c>
      <c r="C114" s="150">
        <f t="shared" si="7"/>
        <v>14000000</v>
      </c>
      <c r="D114" s="204">
        <f t="shared" si="7"/>
        <v>13000000</v>
      </c>
      <c r="E114" s="204">
        <f t="shared" si="7"/>
        <v>10000000</v>
      </c>
      <c r="F114" s="104"/>
    </row>
    <row r="115" spans="1:6" ht="12.75" hidden="1">
      <c r="A115" s="178">
        <v>5446</v>
      </c>
      <c r="B115" s="32" t="s">
        <v>309</v>
      </c>
      <c r="C115" s="150">
        <v>14000000</v>
      </c>
      <c r="D115" s="150">
        <v>13000000</v>
      </c>
      <c r="E115" s="150">
        <v>10000000</v>
      </c>
      <c r="F115" s="104"/>
    </row>
    <row r="116" spans="1:6" ht="12.75">
      <c r="A116" s="183"/>
      <c r="B116" s="96"/>
      <c r="C116" s="150"/>
      <c r="D116" s="172"/>
      <c r="E116" s="172"/>
      <c r="F116" s="105"/>
    </row>
    <row r="117" spans="1:6" s="159" customFormat="1" ht="25.5">
      <c r="A117" s="162">
        <v>103</v>
      </c>
      <c r="B117" s="93" t="s">
        <v>131</v>
      </c>
      <c r="C117" s="141">
        <f>C119+C137+C155+C173+C190+C198+C203+C208+C213+C218+C223+C228+C233+C238+C243+C248+C253+C258+C263+C268+C273+C278+C283+C288+C293+C299+C306+C312+C329+C347+C360</f>
        <v>953082000</v>
      </c>
      <c r="D117" s="141">
        <f>D119+D137+D155+D173+D190+D198+D203+D208+D213+D218+D223+D228+D233+D238+D243+D248+D253+D258+D263+D268+D273+D278+D283+D288+D293+D299+D306+D312+D329+D347+D360</f>
        <v>907082000</v>
      </c>
      <c r="E117" s="141">
        <f>E119+E137+E155+E173+E190+E198+E203+E208+E213+E218+E223+E228+E233+E238+E243+E248+E253+E258+E263+E268+E273+E278+E283+E288+E293+E299+E306+E312+E329+E347+E360</f>
        <v>870000000</v>
      </c>
      <c r="F117" s="158"/>
    </row>
    <row r="118" spans="1:6" ht="12.75">
      <c r="A118" s="186"/>
      <c r="B118" s="99"/>
      <c r="C118" s="150"/>
      <c r="D118" s="150"/>
      <c r="E118" s="150"/>
      <c r="F118" s="105"/>
    </row>
    <row r="119" spans="1:6" s="161" customFormat="1" ht="25.5" hidden="1">
      <c r="A119" s="100" t="s">
        <v>124</v>
      </c>
      <c r="B119" s="65" t="s">
        <v>190</v>
      </c>
      <c r="C119" s="172">
        <f>C120</f>
        <v>0</v>
      </c>
      <c r="D119" s="172">
        <f>D120</f>
        <v>0</v>
      </c>
      <c r="E119" s="172">
        <f>E120</f>
        <v>0</v>
      </c>
      <c r="F119" s="160"/>
    </row>
    <row r="120" spans="1:6" ht="12.75" hidden="1">
      <c r="A120" s="155">
        <v>3</v>
      </c>
      <c r="B120" s="31" t="s">
        <v>68</v>
      </c>
      <c r="C120" s="172">
        <f>C121+C130</f>
        <v>0</v>
      </c>
      <c r="D120" s="172">
        <f>D121+D130</f>
        <v>0</v>
      </c>
      <c r="E120" s="172">
        <f>E121+E130</f>
        <v>0</v>
      </c>
      <c r="F120" s="105"/>
    </row>
    <row r="121" spans="1:6" ht="12.75" hidden="1">
      <c r="A121" s="155">
        <v>32</v>
      </c>
      <c r="B121" s="31" t="s">
        <v>5</v>
      </c>
      <c r="C121" s="172">
        <f>C122+C127</f>
        <v>0</v>
      </c>
      <c r="D121" s="172">
        <f>D122+D127</f>
        <v>0</v>
      </c>
      <c r="E121" s="172">
        <f>E122+E127</f>
        <v>0</v>
      </c>
      <c r="F121" s="105"/>
    </row>
    <row r="122" spans="1:6" ht="12.75" hidden="1">
      <c r="A122" s="180">
        <v>323</v>
      </c>
      <c r="B122" s="32" t="s">
        <v>13</v>
      </c>
      <c r="C122" s="150">
        <f>SUM(C123:C126)</f>
        <v>0</v>
      </c>
      <c r="D122" s="204">
        <f>SUM(D123:D126)</f>
        <v>0</v>
      </c>
      <c r="E122" s="204">
        <f>SUM(E123:E126)</f>
        <v>0</v>
      </c>
      <c r="F122" s="104"/>
    </row>
    <row r="123" spans="1:6" ht="12.75" hidden="1">
      <c r="A123" s="183">
        <v>3232</v>
      </c>
      <c r="B123" s="94" t="s">
        <v>155</v>
      </c>
      <c r="C123" s="150">
        <v>0</v>
      </c>
      <c r="D123" s="204">
        <v>0</v>
      </c>
      <c r="E123" s="204">
        <v>0</v>
      </c>
      <c r="F123" s="104"/>
    </row>
    <row r="124" spans="1:6" ht="12.75" hidden="1">
      <c r="A124" s="183">
        <v>3234</v>
      </c>
      <c r="B124" s="94" t="s">
        <v>83</v>
      </c>
      <c r="C124" s="150">
        <v>0</v>
      </c>
      <c r="D124" s="204">
        <v>0</v>
      </c>
      <c r="E124" s="204">
        <v>0</v>
      </c>
      <c r="F124" s="104"/>
    </row>
    <row r="125" spans="1:6" ht="12.75" hidden="1">
      <c r="A125" s="183">
        <v>3235</v>
      </c>
      <c r="B125" s="94" t="s">
        <v>84</v>
      </c>
      <c r="C125" s="150">
        <v>0</v>
      </c>
      <c r="D125" s="204">
        <v>0</v>
      </c>
      <c r="E125" s="204">
        <v>0</v>
      </c>
      <c r="F125" s="104"/>
    </row>
    <row r="126" spans="1:6" ht="12.75" hidden="1">
      <c r="A126" s="183">
        <v>3237</v>
      </c>
      <c r="B126" s="42" t="s">
        <v>152</v>
      </c>
      <c r="C126" s="150">
        <v>0</v>
      </c>
      <c r="D126" s="204">
        <v>0</v>
      </c>
      <c r="E126" s="204">
        <v>0</v>
      </c>
      <c r="F126" s="104"/>
    </row>
    <row r="127" spans="1:6" ht="12.75" hidden="1">
      <c r="A127" s="180">
        <v>329</v>
      </c>
      <c r="B127" s="42" t="s">
        <v>87</v>
      </c>
      <c r="C127" s="150">
        <f>C129+C128</f>
        <v>0</v>
      </c>
      <c r="D127" s="204">
        <f>D129+D128</f>
        <v>0</v>
      </c>
      <c r="E127" s="204">
        <f>E129</f>
        <v>0</v>
      </c>
      <c r="F127" s="104"/>
    </row>
    <row r="128" spans="1:6" ht="12.75" hidden="1">
      <c r="A128" s="183">
        <v>3295</v>
      </c>
      <c r="B128" s="42" t="s">
        <v>299</v>
      </c>
      <c r="C128" s="150">
        <v>0</v>
      </c>
      <c r="D128" s="150">
        <v>0</v>
      </c>
      <c r="E128" s="150">
        <v>0</v>
      </c>
      <c r="F128" s="104"/>
    </row>
    <row r="129" spans="1:6" ht="12.75" hidden="1">
      <c r="A129" s="183">
        <v>3299</v>
      </c>
      <c r="B129" s="94" t="s">
        <v>149</v>
      </c>
      <c r="C129" s="150">
        <v>0</v>
      </c>
      <c r="D129" s="150">
        <v>0</v>
      </c>
      <c r="E129" s="150">
        <v>0</v>
      </c>
      <c r="F129" s="104"/>
    </row>
    <row r="130" spans="1:6" ht="12.75" hidden="1">
      <c r="A130" s="155">
        <v>38</v>
      </c>
      <c r="B130" s="31" t="s">
        <v>94</v>
      </c>
      <c r="C130" s="172">
        <f>C131+C133</f>
        <v>0</v>
      </c>
      <c r="D130" s="172">
        <f>D131+D133</f>
        <v>0</v>
      </c>
      <c r="E130" s="172">
        <f>E131+E133</f>
        <v>0</v>
      </c>
      <c r="F130" s="104"/>
    </row>
    <row r="131" spans="1:6" ht="12.75" hidden="1">
      <c r="A131" s="180">
        <v>381</v>
      </c>
      <c r="B131" s="32" t="s">
        <v>61</v>
      </c>
      <c r="C131" s="150">
        <f>C132</f>
        <v>0</v>
      </c>
      <c r="D131" s="204">
        <f>D132</f>
        <v>0</v>
      </c>
      <c r="E131" s="204">
        <f>E132</f>
        <v>0</v>
      </c>
      <c r="F131" s="104"/>
    </row>
    <row r="132" spans="1:6" ht="12.75" hidden="1">
      <c r="A132" s="183">
        <v>3811</v>
      </c>
      <c r="B132" s="94" t="s">
        <v>19</v>
      </c>
      <c r="C132" s="150">
        <v>0</v>
      </c>
      <c r="D132" s="204">
        <v>0</v>
      </c>
      <c r="E132" s="204">
        <v>0</v>
      </c>
      <c r="F132" s="104"/>
    </row>
    <row r="133" spans="1:6" ht="12.75" hidden="1">
      <c r="A133" s="180">
        <v>383</v>
      </c>
      <c r="B133" s="32" t="s">
        <v>205</v>
      </c>
      <c r="C133" s="150">
        <f>C134+C135</f>
        <v>0</v>
      </c>
      <c r="D133" s="204">
        <f>D134+D135</f>
        <v>0</v>
      </c>
      <c r="E133" s="204">
        <f>E134+E135</f>
        <v>0</v>
      </c>
      <c r="F133" s="104"/>
    </row>
    <row r="134" spans="1:6" ht="12.75" hidden="1">
      <c r="A134" s="183">
        <v>3831</v>
      </c>
      <c r="B134" s="94" t="s">
        <v>151</v>
      </c>
      <c r="C134" s="150">
        <v>0</v>
      </c>
      <c r="D134" s="150">
        <v>0</v>
      </c>
      <c r="E134" s="150">
        <v>0</v>
      </c>
      <c r="F134" s="104"/>
    </row>
    <row r="135" spans="1:6" ht="12.75" hidden="1">
      <c r="A135" s="183">
        <v>3834</v>
      </c>
      <c r="B135" s="94" t="s">
        <v>219</v>
      </c>
      <c r="C135" s="150">
        <v>0</v>
      </c>
      <c r="D135" s="150">
        <v>0</v>
      </c>
      <c r="E135" s="150">
        <v>0</v>
      </c>
      <c r="F135" s="104"/>
    </row>
    <row r="136" spans="1:6" ht="12.75" hidden="1">
      <c r="A136" s="183"/>
      <c r="B136" s="94"/>
      <c r="C136" s="150"/>
      <c r="D136" s="150"/>
      <c r="E136" s="150"/>
      <c r="F136" s="104"/>
    </row>
    <row r="137" spans="1:6" ht="38.25">
      <c r="A137" s="100" t="s">
        <v>221</v>
      </c>
      <c r="B137" s="31" t="s">
        <v>337</v>
      </c>
      <c r="C137" s="172">
        <f>C138</f>
        <v>469499000</v>
      </c>
      <c r="D137" s="172">
        <f>D138</f>
        <v>464459000</v>
      </c>
      <c r="E137" s="172">
        <f>E138</f>
        <v>511067600</v>
      </c>
      <c r="F137" s="104"/>
    </row>
    <row r="138" spans="1:6" ht="12.75" hidden="1">
      <c r="A138" s="155">
        <v>3</v>
      </c>
      <c r="B138" s="31" t="s">
        <v>68</v>
      </c>
      <c r="C138" s="172">
        <f>C139+C148</f>
        <v>469499000</v>
      </c>
      <c r="D138" s="172">
        <f>D139+D148</f>
        <v>464459000</v>
      </c>
      <c r="E138" s="172">
        <f>E139+E148</f>
        <v>511067600</v>
      </c>
      <c r="F138" s="105"/>
    </row>
    <row r="139" spans="1:6" ht="12.75">
      <c r="A139" s="155">
        <v>32</v>
      </c>
      <c r="B139" s="31" t="s">
        <v>5</v>
      </c>
      <c r="C139" s="172">
        <f>C140+C145</f>
        <v>468213000</v>
      </c>
      <c r="D139" s="172">
        <f>D140+D145</f>
        <v>463173000</v>
      </c>
      <c r="E139" s="172">
        <f>E140+E145</f>
        <v>509781600</v>
      </c>
      <c r="F139" s="105"/>
    </row>
    <row r="140" spans="1:6" ht="12.75">
      <c r="A140" s="180">
        <v>323</v>
      </c>
      <c r="B140" s="32" t="s">
        <v>13</v>
      </c>
      <c r="C140" s="150">
        <f>SUM(C141:C144)</f>
        <v>468009000</v>
      </c>
      <c r="D140" s="204">
        <f>SUM(D141:D144)</f>
        <v>462969000</v>
      </c>
      <c r="E140" s="204">
        <f>SUM(E141:E144)</f>
        <v>509577600</v>
      </c>
      <c r="F140" s="104"/>
    </row>
    <row r="141" spans="1:6" ht="12.75" hidden="1">
      <c r="A141" s="183">
        <v>3232</v>
      </c>
      <c r="B141" s="94" t="s">
        <v>155</v>
      </c>
      <c r="C141" s="150">
        <v>467349400</v>
      </c>
      <c r="D141" s="204">
        <v>462309400</v>
      </c>
      <c r="E141" s="204">
        <v>508918000</v>
      </c>
      <c r="F141" s="104"/>
    </row>
    <row r="142" spans="1:6" ht="12.75" hidden="1">
      <c r="A142" s="183">
        <v>3234</v>
      </c>
      <c r="B142" s="94" t="s">
        <v>83</v>
      </c>
      <c r="C142" s="150">
        <v>102000</v>
      </c>
      <c r="D142" s="204">
        <v>102000</v>
      </c>
      <c r="E142" s="204">
        <v>102000</v>
      </c>
      <c r="F142" s="104"/>
    </row>
    <row r="143" spans="1:6" ht="12.75" hidden="1">
      <c r="A143" s="183">
        <v>3235</v>
      </c>
      <c r="B143" s="94" t="s">
        <v>84</v>
      </c>
      <c r="C143" s="150">
        <v>149600</v>
      </c>
      <c r="D143" s="204">
        <v>149600</v>
      </c>
      <c r="E143" s="204">
        <v>149600</v>
      </c>
      <c r="F143" s="104"/>
    </row>
    <row r="144" spans="1:6" ht="12.75" hidden="1">
      <c r="A144" s="183">
        <v>3237</v>
      </c>
      <c r="B144" s="42" t="s">
        <v>152</v>
      </c>
      <c r="C144" s="150">
        <v>408000</v>
      </c>
      <c r="D144" s="204">
        <v>408000</v>
      </c>
      <c r="E144" s="204">
        <v>408000</v>
      </c>
      <c r="F144" s="104"/>
    </row>
    <row r="145" spans="1:6" ht="12.75">
      <c r="A145" s="180">
        <v>329</v>
      </c>
      <c r="B145" s="42" t="s">
        <v>87</v>
      </c>
      <c r="C145" s="150">
        <f>C147+C146</f>
        <v>204000</v>
      </c>
      <c r="D145" s="204">
        <f>D147+D146</f>
        <v>204000</v>
      </c>
      <c r="E145" s="204">
        <f>E147+E146</f>
        <v>204000</v>
      </c>
      <c r="F145" s="104"/>
    </row>
    <row r="146" spans="1:6" ht="12.75" hidden="1">
      <c r="A146" s="183">
        <v>3295</v>
      </c>
      <c r="B146" s="42" t="s">
        <v>299</v>
      </c>
      <c r="C146" s="150">
        <v>170000</v>
      </c>
      <c r="D146" s="150">
        <v>170000</v>
      </c>
      <c r="E146" s="150">
        <v>170000</v>
      </c>
      <c r="F146" s="104"/>
    </row>
    <row r="147" spans="1:6" ht="12.75" hidden="1">
      <c r="A147" s="183">
        <v>3299</v>
      </c>
      <c r="B147" s="94" t="s">
        <v>149</v>
      </c>
      <c r="C147" s="150">
        <v>34000</v>
      </c>
      <c r="D147" s="150">
        <v>34000</v>
      </c>
      <c r="E147" s="150">
        <v>34000</v>
      </c>
      <c r="F147" s="104"/>
    </row>
    <row r="148" spans="1:6" ht="12.75">
      <c r="A148" s="155">
        <v>38</v>
      </c>
      <c r="B148" s="31" t="s">
        <v>94</v>
      </c>
      <c r="C148" s="172">
        <f>C149+C151</f>
        <v>1286000</v>
      </c>
      <c r="D148" s="172">
        <f>D149+D151</f>
        <v>1286000</v>
      </c>
      <c r="E148" s="172">
        <f>E149+E151</f>
        <v>1286000</v>
      </c>
      <c r="F148" s="104"/>
    </row>
    <row r="149" spans="1:6" ht="12.75" hidden="1">
      <c r="A149" s="155">
        <v>381</v>
      </c>
      <c r="B149" s="31" t="s">
        <v>61</v>
      </c>
      <c r="C149" s="172">
        <f>C150</f>
        <v>0</v>
      </c>
      <c r="D149" s="172">
        <f>D150</f>
        <v>0</v>
      </c>
      <c r="E149" s="172">
        <f>E150</f>
        <v>0</v>
      </c>
      <c r="F149" s="104"/>
    </row>
    <row r="150" spans="1:6" ht="12.75" hidden="1">
      <c r="A150" s="183">
        <v>3811</v>
      </c>
      <c r="B150" s="94" t="s">
        <v>19</v>
      </c>
      <c r="C150" s="150">
        <v>0</v>
      </c>
      <c r="D150" s="150">
        <v>0</v>
      </c>
      <c r="E150" s="150">
        <v>0</v>
      </c>
      <c r="F150" s="104"/>
    </row>
    <row r="151" spans="1:6" ht="12.75">
      <c r="A151" s="180">
        <v>383</v>
      </c>
      <c r="B151" s="32" t="s">
        <v>205</v>
      </c>
      <c r="C151" s="150">
        <f>C152+C153</f>
        <v>1286000</v>
      </c>
      <c r="D151" s="204">
        <f>D152+D153</f>
        <v>1286000</v>
      </c>
      <c r="E151" s="204">
        <f>E152+E153</f>
        <v>1286000</v>
      </c>
      <c r="F151" s="104"/>
    </row>
    <row r="152" spans="1:6" ht="12.75" hidden="1">
      <c r="A152" s="183">
        <v>3831</v>
      </c>
      <c r="B152" s="94" t="s">
        <v>151</v>
      </c>
      <c r="C152" s="150">
        <v>1224000</v>
      </c>
      <c r="D152" s="150">
        <v>1224000</v>
      </c>
      <c r="E152" s="150">
        <v>1224000</v>
      </c>
      <c r="F152" s="104"/>
    </row>
    <row r="153" spans="1:6" ht="12.75" hidden="1">
      <c r="A153" s="183">
        <v>3834</v>
      </c>
      <c r="B153" s="94" t="s">
        <v>219</v>
      </c>
      <c r="C153" s="150">
        <v>62000</v>
      </c>
      <c r="D153" s="150">
        <v>62000</v>
      </c>
      <c r="E153" s="150">
        <v>62000</v>
      </c>
      <c r="F153" s="104"/>
    </row>
    <row r="154" spans="1:6" ht="12.75">
      <c r="A154" s="183"/>
      <c r="B154" s="94"/>
      <c r="C154" s="150"/>
      <c r="D154" s="150"/>
      <c r="E154" s="150"/>
      <c r="F154" s="104"/>
    </row>
    <row r="155" spans="1:6" ht="38.25">
      <c r="A155" s="100" t="s">
        <v>222</v>
      </c>
      <c r="B155" s="31" t="s">
        <v>338</v>
      </c>
      <c r="C155" s="172">
        <f>C156</f>
        <v>182583000</v>
      </c>
      <c r="D155" s="172">
        <f>D156</f>
        <v>180623000</v>
      </c>
      <c r="E155" s="172">
        <f>E156</f>
        <v>198932400</v>
      </c>
      <c r="F155" s="104"/>
    </row>
    <row r="156" spans="1:6" ht="12.75" hidden="1">
      <c r="A156" s="155">
        <v>3</v>
      </c>
      <c r="B156" s="31" t="s">
        <v>68</v>
      </c>
      <c r="C156" s="172">
        <f>C157+C166</f>
        <v>182583000</v>
      </c>
      <c r="D156" s="172">
        <f>D157+D166</f>
        <v>180623000</v>
      </c>
      <c r="E156" s="172">
        <f>E157+E166</f>
        <v>198932400</v>
      </c>
      <c r="F156" s="105"/>
    </row>
    <row r="157" spans="1:6" ht="12.75">
      <c r="A157" s="155">
        <v>32</v>
      </c>
      <c r="B157" s="31" t="s">
        <v>5</v>
      </c>
      <c r="C157" s="172">
        <f>C158+C163</f>
        <v>181969000</v>
      </c>
      <c r="D157" s="172">
        <f>D158+D163</f>
        <v>180009000</v>
      </c>
      <c r="E157" s="172">
        <f>E158+E163</f>
        <v>198318400</v>
      </c>
      <c r="F157" s="105"/>
    </row>
    <row r="158" spans="1:6" ht="12.75">
      <c r="A158" s="180">
        <v>323</v>
      </c>
      <c r="B158" s="32" t="s">
        <v>13</v>
      </c>
      <c r="C158" s="150">
        <f>SUM(C159:C162)</f>
        <v>181873000</v>
      </c>
      <c r="D158" s="204">
        <f>SUM(D159:D162)</f>
        <v>179913000</v>
      </c>
      <c r="E158" s="204">
        <f>SUM(E159:E162)</f>
        <v>198222400</v>
      </c>
      <c r="F158" s="104"/>
    </row>
    <row r="159" spans="1:6" ht="12.75" hidden="1">
      <c r="A159" s="183">
        <v>3232</v>
      </c>
      <c r="B159" s="94" t="s">
        <v>155</v>
      </c>
      <c r="C159" s="150">
        <v>181562600</v>
      </c>
      <c r="D159" s="204">
        <v>179602600</v>
      </c>
      <c r="E159" s="204">
        <v>197912000</v>
      </c>
      <c r="F159" s="104"/>
    </row>
    <row r="160" spans="1:6" ht="12.75" hidden="1">
      <c r="A160" s="183">
        <v>3234</v>
      </c>
      <c r="B160" s="94" t="s">
        <v>83</v>
      </c>
      <c r="C160" s="150">
        <v>48000</v>
      </c>
      <c r="D160" s="204">
        <v>48000</v>
      </c>
      <c r="E160" s="204">
        <v>48000</v>
      </c>
      <c r="F160" s="104"/>
    </row>
    <row r="161" spans="1:6" ht="12.75" hidden="1">
      <c r="A161" s="183">
        <v>3235</v>
      </c>
      <c r="B161" s="94" t="s">
        <v>84</v>
      </c>
      <c r="C161" s="150">
        <v>70400</v>
      </c>
      <c r="D161" s="204">
        <v>70400</v>
      </c>
      <c r="E161" s="204">
        <v>70400</v>
      </c>
      <c r="F161" s="104"/>
    </row>
    <row r="162" spans="1:6" ht="12.75" hidden="1">
      <c r="A162" s="183">
        <v>3237</v>
      </c>
      <c r="B162" s="42" t="s">
        <v>152</v>
      </c>
      <c r="C162" s="150">
        <v>192000</v>
      </c>
      <c r="D162" s="204">
        <v>192000</v>
      </c>
      <c r="E162" s="204">
        <v>192000</v>
      </c>
      <c r="F162" s="104"/>
    </row>
    <row r="163" spans="1:6" ht="12.75">
      <c r="A163" s="180">
        <v>329</v>
      </c>
      <c r="B163" s="42" t="s">
        <v>87</v>
      </c>
      <c r="C163" s="150">
        <f>C165+C164</f>
        <v>96000</v>
      </c>
      <c r="D163" s="204">
        <f>D165+D164</f>
        <v>96000</v>
      </c>
      <c r="E163" s="204">
        <f>E165+E164</f>
        <v>96000</v>
      </c>
      <c r="F163" s="104"/>
    </row>
    <row r="164" spans="1:6" ht="12.75" hidden="1">
      <c r="A164" s="183">
        <v>3295</v>
      </c>
      <c r="B164" s="42" t="s">
        <v>299</v>
      </c>
      <c r="C164" s="150">
        <v>80000</v>
      </c>
      <c r="D164" s="150">
        <v>80000</v>
      </c>
      <c r="E164" s="150">
        <v>80000</v>
      </c>
      <c r="F164" s="104"/>
    </row>
    <row r="165" spans="1:6" ht="12.75" hidden="1">
      <c r="A165" s="183">
        <v>3299</v>
      </c>
      <c r="B165" s="94" t="s">
        <v>149</v>
      </c>
      <c r="C165" s="150">
        <v>16000</v>
      </c>
      <c r="D165" s="150">
        <v>16000</v>
      </c>
      <c r="E165" s="150">
        <v>16000</v>
      </c>
      <c r="F165" s="104"/>
    </row>
    <row r="166" spans="1:6" ht="12.75">
      <c r="A166" s="155">
        <v>38</v>
      </c>
      <c r="B166" s="31" t="s">
        <v>94</v>
      </c>
      <c r="C166" s="172">
        <f>C167+C169</f>
        <v>614000</v>
      </c>
      <c r="D166" s="172">
        <f>D167+D169</f>
        <v>614000</v>
      </c>
      <c r="E166" s="172">
        <f>E167+E169</f>
        <v>614000</v>
      </c>
      <c r="F166" s="104"/>
    </row>
    <row r="167" spans="1:6" ht="12.75" hidden="1">
      <c r="A167" s="155">
        <v>381</v>
      </c>
      <c r="B167" s="31" t="s">
        <v>61</v>
      </c>
      <c r="C167" s="172">
        <f>C168</f>
        <v>0</v>
      </c>
      <c r="D167" s="172">
        <f>D168</f>
        <v>0</v>
      </c>
      <c r="E167" s="172">
        <f>E168</f>
        <v>0</v>
      </c>
      <c r="F167" s="104"/>
    </row>
    <row r="168" spans="1:6" ht="12.75" hidden="1">
      <c r="A168" s="183">
        <v>3811</v>
      </c>
      <c r="B168" s="94" t="s">
        <v>19</v>
      </c>
      <c r="C168" s="150">
        <v>0</v>
      </c>
      <c r="D168" s="150">
        <v>0</v>
      </c>
      <c r="E168" s="150">
        <v>0</v>
      </c>
      <c r="F168" s="104"/>
    </row>
    <row r="169" spans="1:6" ht="12.75">
      <c r="A169" s="180">
        <v>383</v>
      </c>
      <c r="B169" s="32" t="s">
        <v>205</v>
      </c>
      <c r="C169" s="150">
        <f>C170+C171</f>
        <v>614000</v>
      </c>
      <c r="D169" s="204">
        <f>D170+D171</f>
        <v>614000</v>
      </c>
      <c r="E169" s="204">
        <f>E170+E171</f>
        <v>614000</v>
      </c>
      <c r="F169" s="104"/>
    </row>
    <row r="170" spans="1:6" ht="12.75" hidden="1">
      <c r="A170" s="183">
        <v>3831</v>
      </c>
      <c r="B170" s="94" t="s">
        <v>151</v>
      </c>
      <c r="C170" s="150">
        <v>576000</v>
      </c>
      <c r="D170" s="150">
        <v>576000</v>
      </c>
      <c r="E170" s="150">
        <v>576000</v>
      </c>
      <c r="F170" s="104"/>
    </row>
    <row r="171" spans="1:6" ht="12.75" hidden="1">
      <c r="A171" s="183">
        <v>3834</v>
      </c>
      <c r="B171" s="94" t="s">
        <v>219</v>
      </c>
      <c r="C171" s="150">
        <v>38000</v>
      </c>
      <c r="D171" s="150">
        <v>38000</v>
      </c>
      <c r="E171" s="150">
        <v>38000</v>
      </c>
      <c r="F171" s="105"/>
    </row>
    <row r="172" spans="1:6" ht="12.75">
      <c r="A172" s="183"/>
      <c r="B172" s="94"/>
      <c r="C172" s="150"/>
      <c r="D172" s="150"/>
      <c r="E172" s="150"/>
      <c r="F172" s="105"/>
    </row>
    <row r="173" spans="1:6" ht="12.75">
      <c r="A173" s="100" t="s">
        <v>127</v>
      </c>
      <c r="B173" s="31" t="s">
        <v>191</v>
      </c>
      <c r="C173" s="172">
        <f>C174</f>
        <v>47000000</v>
      </c>
      <c r="D173" s="172">
        <f>D174</f>
        <v>40000000</v>
      </c>
      <c r="E173" s="172">
        <f>E174</f>
        <v>40000000</v>
      </c>
      <c r="F173" s="105"/>
    </row>
    <row r="174" spans="1:6" ht="12.75" hidden="1">
      <c r="A174" s="155">
        <v>3</v>
      </c>
      <c r="B174" s="31" t="s">
        <v>68</v>
      </c>
      <c r="C174" s="172">
        <f>C175</f>
        <v>47000000</v>
      </c>
      <c r="D174" s="172">
        <f>D175</f>
        <v>40000000</v>
      </c>
      <c r="E174" s="172">
        <f>E175</f>
        <v>40000000</v>
      </c>
      <c r="F174" s="105"/>
    </row>
    <row r="175" spans="1:6" ht="12.75">
      <c r="A175" s="155">
        <v>32</v>
      </c>
      <c r="B175" s="31" t="s">
        <v>206</v>
      </c>
      <c r="C175" s="172">
        <f>C176+C180+C185</f>
        <v>47000000</v>
      </c>
      <c r="D175" s="172">
        <f>D176+D180+D185</f>
        <v>40000000</v>
      </c>
      <c r="E175" s="172">
        <f>E176+E180+E185</f>
        <v>40000000</v>
      </c>
      <c r="F175" s="105"/>
    </row>
    <row r="176" spans="1:6" ht="12.75">
      <c r="A176" s="180">
        <v>322</v>
      </c>
      <c r="B176" s="32" t="s">
        <v>80</v>
      </c>
      <c r="C176" s="150">
        <f>SUM(C177:C179)</f>
        <v>11400000</v>
      </c>
      <c r="D176" s="204">
        <f>SUM(D177:D179)</f>
        <v>10800000</v>
      </c>
      <c r="E176" s="204">
        <f>SUM(E177:E179)</f>
        <v>10800000</v>
      </c>
      <c r="F176" s="104"/>
    </row>
    <row r="177" spans="1:6" ht="12.75" hidden="1">
      <c r="A177" s="180">
        <v>3223</v>
      </c>
      <c r="B177" s="94" t="s">
        <v>80</v>
      </c>
      <c r="C177" s="150">
        <v>10000000</v>
      </c>
      <c r="D177" s="204">
        <v>10000000</v>
      </c>
      <c r="E177" s="204">
        <v>10000000</v>
      </c>
      <c r="F177" s="104"/>
    </row>
    <row r="178" spans="1:6" ht="12.75" hidden="1">
      <c r="A178" s="180">
        <v>3224</v>
      </c>
      <c r="B178" s="94" t="s">
        <v>10</v>
      </c>
      <c r="C178" s="150">
        <v>900000</v>
      </c>
      <c r="D178" s="204">
        <v>500000</v>
      </c>
      <c r="E178" s="204">
        <v>500000</v>
      </c>
      <c r="F178" s="104"/>
    </row>
    <row r="179" spans="1:6" ht="12.75" hidden="1">
      <c r="A179" s="180">
        <v>3225</v>
      </c>
      <c r="B179" s="94" t="s">
        <v>218</v>
      </c>
      <c r="C179" s="150">
        <v>500000</v>
      </c>
      <c r="D179" s="204">
        <v>300000</v>
      </c>
      <c r="E179" s="204">
        <v>300000</v>
      </c>
      <c r="F179" s="104"/>
    </row>
    <row r="180" spans="1:6" ht="12.75">
      <c r="A180" s="180">
        <v>323</v>
      </c>
      <c r="B180" s="32" t="s">
        <v>13</v>
      </c>
      <c r="C180" s="150">
        <f>SUM(C181:C184)</f>
        <v>35400000</v>
      </c>
      <c r="D180" s="204">
        <f>SUM(D181:D184)</f>
        <v>29000000</v>
      </c>
      <c r="E180" s="204">
        <f>SUM(E181:E184)</f>
        <v>29000000</v>
      </c>
      <c r="F180" s="104"/>
    </row>
    <row r="181" spans="1:6" ht="12.75" hidden="1">
      <c r="A181" s="180">
        <v>3231</v>
      </c>
      <c r="B181" s="94" t="s">
        <v>81</v>
      </c>
      <c r="C181" s="150">
        <v>80000</v>
      </c>
      <c r="D181" s="204">
        <v>80000</v>
      </c>
      <c r="E181" s="204">
        <v>80000</v>
      </c>
      <c r="F181" s="104"/>
    </row>
    <row r="182" spans="1:6" ht="12.75" hidden="1">
      <c r="A182" s="183">
        <v>3232</v>
      </c>
      <c r="B182" s="94" t="s">
        <v>155</v>
      </c>
      <c r="C182" s="150">
        <v>35287000</v>
      </c>
      <c r="D182" s="204">
        <v>28887000</v>
      </c>
      <c r="E182" s="204">
        <v>28887000</v>
      </c>
      <c r="F182" s="104"/>
    </row>
    <row r="183" spans="1:6" ht="12.75" hidden="1">
      <c r="A183" s="183">
        <v>3234</v>
      </c>
      <c r="B183" s="94" t="s">
        <v>83</v>
      </c>
      <c r="C183" s="150">
        <v>3000</v>
      </c>
      <c r="D183" s="204">
        <v>3000</v>
      </c>
      <c r="E183" s="204">
        <v>3000</v>
      </c>
      <c r="F183" s="104"/>
    </row>
    <row r="184" spans="1:6" ht="12.75" hidden="1">
      <c r="A184" s="183">
        <v>3239</v>
      </c>
      <c r="B184" s="94" t="s">
        <v>85</v>
      </c>
      <c r="C184" s="150">
        <v>30000</v>
      </c>
      <c r="D184" s="204">
        <v>30000</v>
      </c>
      <c r="E184" s="204">
        <v>30000</v>
      </c>
      <c r="F184" s="104"/>
    </row>
    <row r="185" spans="1:6" ht="12.75">
      <c r="A185" s="180">
        <v>329</v>
      </c>
      <c r="B185" s="32" t="s">
        <v>87</v>
      </c>
      <c r="C185" s="150">
        <f>SUM(C186:C188)</f>
        <v>200000</v>
      </c>
      <c r="D185" s="204">
        <f>SUM(D186:D188)</f>
        <v>200000</v>
      </c>
      <c r="E185" s="204">
        <f>SUM(E186:E188)</f>
        <v>200000</v>
      </c>
      <c r="F185" s="104"/>
    </row>
    <row r="186" spans="1:6" ht="12.75" hidden="1">
      <c r="A186" s="183">
        <v>3292</v>
      </c>
      <c r="B186" s="94" t="s">
        <v>148</v>
      </c>
      <c r="C186" s="150">
        <v>100000</v>
      </c>
      <c r="D186" s="150">
        <v>100000</v>
      </c>
      <c r="E186" s="150">
        <v>100000</v>
      </c>
      <c r="F186" s="104"/>
    </row>
    <row r="187" spans="1:6" ht="12.75" hidden="1">
      <c r="A187" s="183">
        <v>3295</v>
      </c>
      <c r="B187" s="94" t="s">
        <v>299</v>
      </c>
      <c r="C187" s="150">
        <v>80000</v>
      </c>
      <c r="D187" s="150">
        <v>80000</v>
      </c>
      <c r="E187" s="150">
        <v>80000</v>
      </c>
      <c r="F187" s="104"/>
    </row>
    <row r="188" spans="1:6" ht="12.75" hidden="1">
      <c r="A188" s="183">
        <v>3299</v>
      </c>
      <c r="B188" s="94" t="s">
        <v>149</v>
      </c>
      <c r="C188" s="150">
        <v>20000</v>
      </c>
      <c r="D188" s="150">
        <v>20000</v>
      </c>
      <c r="E188" s="150">
        <v>20000</v>
      </c>
      <c r="F188" s="104"/>
    </row>
    <row r="189" spans="1:6" ht="12.75">
      <c r="A189" s="183"/>
      <c r="B189" s="94"/>
      <c r="C189" s="150"/>
      <c r="D189" s="150"/>
      <c r="E189" s="150"/>
      <c r="F189" s="104"/>
    </row>
    <row r="190" spans="1:6" s="161" customFormat="1" ht="25.5" hidden="1">
      <c r="A190" s="100" t="s">
        <v>132</v>
      </c>
      <c r="B190" s="65" t="s">
        <v>192</v>
      </c>
      <c r="C190" s="172">
        <v>0</v>
      </c>
      <c r="D190" s="172">
        <f aca="true" t="shared" si="8" ref="D190:E192">D191</f>
        <v>0</v>
      </c>
      <c r="E190" s="172">
        <f t="shared" si="8"/>
        <v>0</v>
      </c>
      <c r="F190" s="160"/>
    </row>
    <row r="191" spans="1:6" ht="12.75" hidden="1">
      <c r="A191" s="155">
        <v>3</v>
      </c>
      <c r="B191" s="31" t="s">
        <v>68</v>
      </c>
      <c r="C191" s="172">
        <f>C192</f>
        <v>0</v>
      </c>
      <c r="D191" s="172">
        <f t="shared" si="8"/>
        <v>0</v>
      </c>
      <c r="E191" s="172">
        <f t="shared" si="8"/>
        <v>0</v>
      </c>
      <c r="F191" s="105"/>
    </row>
    <row r="192" spans="1:6" ht="12.75" hidden="1">
      <c r="A192" s="155">
        <v>32</v>
      </c>
      <c r="B192" s="31" t="s">
        <v>5</v>
      </c>
      <c r="C192" s="172">
        <v>0</v>
      </c>
      <c r="D192" s="172">
        <f t="shared" si="8"/>
        <v>0</v>
      </c>
      <c r="E192" s="172">
        <f t="shared" si="8"/>
        <v>0</v>
      </c>
      <c r="F192" s="105"/>
    </row>
    <row r="193" spans="1:6" ht="12.75" hidden="1">
      <c r="A193" s="180">
        <v>323</v>
      </c>
      <c r="B193" s="32" t="s">
        <v>13</v>
      </c>
      <c r="C193" s="150">
        <v>0</v>
      </c>
      <c r="D193" s="204">
        <f>SUM(D194,D196)</f>
        <v>0</v>
      </c>
      <c r="E193" s="204">
        <f>SUM(E194,E196)</f>
        <v>0</v>
      </c>
      <c r="F193" s="104"/>
    </row>
    <row r="194" spans="1:6" ht="12.75" hidden="1">
      <c r="A194" s="180">
        <v>3232</v>
      </c>
      <c r="B194" s="94" t="s">
        <v>14</v>
      </c>
      <c r="C194" s="150">
        <v>0</v>
      </c>
      <c r="D194" s="150">
        <v>0</v>
      </c>
      <c r="E194" s="150">
        <f>SUM(E197:E297)</f>
        <v>0</v>
      </c>
      <c r="F194" s="104"/>
    </row>
    <row r="195" spans="1:6" ht="12.75" hidden="1">
      <c r="A195" s="180">
        <v>3237</v>
      </c>
      <c r="B195" s="94" t="s">
        <v>152</v>
      </c>
      <c r="C195" s="150">
        <v>0</v>
      </c>
      <c r="D195" s="150">
        <v>0</v>
      </c>
      <c r="E195" s="150">
        <v>0</v>
      </c>
      <c r="F195" s="104"/>
    </row>
    <row r="196" spans="1:6" ht="12.75" hidden="1">
      <c r="A196" s="180">
        <v>3239</v>
      </c>
      <c r="B196" s="94" t="s">
        <v>85</v>
      </c>
      <c r="C196" s="150">
        <v>0</v>
      </c>
      <c r="D196" s="150">
        <v>0</v>
      </c>
      <c r="E196" s="150">
        <v>0</v>
      </c>
      <c r="F196" s="104"/>
    </row>
    <row r="197" spans="1:6" ht="12.75" hidden="1">
      <c r="A197" s="180"/>
      <c r="B197" s="94"/>
      <c r="C197" s="142"/>
      <c r="D197" s="150"/>
      <c r="E197" s="150"/>
      <c r="F197" s="104"/>
    </row>
    <row r="198" spans="1:6" ht="24" customHeight="1">
      <c r="A198" s="100" t="s">
        <v>377</v>
      </c>
      <c r="B198" s="65" t="s">
        <v>333</v>
      </c>
      <c r="C198" s="172">
        <f>C199</f>
        <v>15634050</v>
      </c>
      <c r="D198" s="172">
        <f>D199</f>
        <v>12170070</v>
      </c>
      <c r="E198" s="172">
        <f>E199</f>
        <v>0</v>
      </c>
      <c r="F198" s="104"/>
    </row>
    <row r="199" spans="1:6" ht="12.75">
      <c r="A199" s="155">
        <v>32</v>
      </c>
      <c r="B199" s="31" t="s">
        <v>5</v>
      </c>
      <c r="C199" s="172">
        <f>C200</f>
        <v>15634050</v>
      </c>
      <c r="D199" s="172">
        <f>D200</f>
        <v>12170070</v>
      </c>
      <c r="E199" s="172">
        <f>E200</f>
        <v>0</v>
      </c>
      <c r="F199" s="104"/>
    </row>
    <row r="200" spans="1:6" ht="12.75">
      <c r="A200" s="180">
        <v>323</v>
      </c>
      <c r="B200" s="32" t="s">
        <v>13</v>
      </c>
      <c r="C200" s="150">
        <f>C201</f>
        <v>15634050</v>
      </c>
      <c r="D200" s="204">
        <f>D201</f>
        <v>12170070</v>
      </c>
      <c r="E200" s="204">
        <f>E201</f>
        <v>0</v>
      </c>
      <c r="F200" s="104"/>
    </row>
    <row r="201" spans="1:6" ht="12.75" hidden="1">
      <c r="A201" s="180">
        <v>3232</v>
      </c>
      <c r="B201" s="94" t="s">
        <v>156</v>
      </c>
      <c r="C201" s="142">
        <v>15634050</v>
      </c>
      <c r="D201" s="150">
        <v>12170070</v>
      </c>
      <c r="E201" s="150">
        <v>0</v>
      </c>
      <c r="F201" s="104"/>
    </row>
    <row r="202" spans="1:6" ht="12.75">
      <c r="A202" s="180"/>
      <c r="B202" s="94"/>
      <c r="C202" s="142"/>
      <c r="D202" s="150"/>
      <c r="E202" s="150"/>
      <c r="F202" s="104"/>
    </row>
    <row r="203" spans="1:6" ht="25.5">
      <c r="A203" s="100" t="s">
        <v>223</v>
      </c>
      <c r="B203" s="65" t="s">
        <v>224</v>
      </c>
      <c r="C203" s="172">
        <f>C204</f>
        <v>560610</v>
      </c>
      <c r="D203" s="172">
        <f>D204</f>
        <v>1135000</v>
      </c>
      <c r="E203" s="172">
        <f>E204</f>
        <v>0</v>
      </c>
      <c r="F203" s="104"/>
    </row>
    <row r="204" spans="1:6" ht="12.75">
      <c r="A204" s="155">
        <v>32</v>
      </c>
      <c r="B204" s="31" t="s">
        <v>5</v>
      </c>
      <c r="C204" s="172">
        <f>C205</f>
        <v>560610</v>
      </c>
      <c r="D204" s="172">
        <f>D205</f>
        <v>1135000</v>
      </c>
      <c r="E204" s="172">
        <f>E205</f>
        <v>0</v>
      </c>
      <c r="F204" s="104"/>
    </row>
    <row r="205" spans="1:6" ht="12.75">
      <c r="A205" s="180">
        <v>323</v>
      </c>
      <c r="B205" s="32" t="s">
        <v>13</v>
      </c>
      <c r="C205" s="150">
        <f>C206</f>
        <v>560610</v>
      </c>
      <c r="D205" s="204">
        <f>D206</f>
        <v>1135000</v>
      </c>
      <c r="E205" s="204">
        <f>E206</f>
        <v>0</v>
      </c>
      <c r="F205" s="104"/>
    </row>
    <row r="206" spans="1:6" ht="12.75" hidden="1">
      <c r="A206" s="180">
        <v>3232</v>
      </c>
      <c r="B206" s="94" t="s">
        <v>14</v>
      </c>
      <c r="C206" s="142">
        <v>560610</v>
      </c>
      <c r="D206" s="150">
        <v>1135000</v>
      </c>
      <c r="E206" s="150">
        <v>0</v>
      </c>
      <c r="F206" s="104"/>
    </row>
    <row r="207" spans="1:6" ht="12.75">
      <c r="A207" s="180"/>
      <c r="B207" s="94"/>
      <c r="C207" s="142"/>
      <c r="D207" s="150"/>
      <c r="E207" s="150"/>
      <c r="F207" s="104"/>
    </row>
    <row r="208" spans="1:6" ht="25.5">
      <c r="A208" s="100" t="s">
        <v>225</v>
      </c>
      <c r="B208" s="65" t="s">
        <v>226</v>
      </c>
      <c r="C208" s="172">
        <f>C209</f>
        <v>13540270</v>
      </c>
      <c r="D208" s="172">
        <f>D209</f>
        <v>8200000</v>
      </c>
      <c r="E208" s="172">
        <f>E209</f>
        <v>0</v>
      </c>
      <c r="F208" s="104"/>
    </row>
    <row r="209" spans="1:6" ht="12.75">
      <c r="A209" s="155">
        <v>32</v>
      </c>
      <c r="B209" s="31" t="s">
        <v>5</v>
      </c>
      <c r="C209" s="172">
        <f>C210</f>
        <v>13540270</v>
      </c>
      <c r="D209" s="172">
        <f>D210</f>
        <v>8200000</v>
      </c>
      <c r="E209" s="172">
        <f>E210</f>
        <v>0</v>
      </c>
      <c r="F209" s="104"/>
    </row>
    <row r="210" spans="1:6" ht="12.75">
      <c r="A210" s="180">
        <v>323</v>
      </c>
      <c r="B210" s="32" t="s">
        <v>13</v>
      </c>
      <c r="C210" s="150">
        <f>C211</f>
        <v>13540270</v>
      </c>
      <c r="D210" s="204">
        <f>D211</f>
        <v>8200000</v>
      </c>
      <c r="E210" s="204">
        <f>E211</f>
        <v>0</v>
      </c>
      <c r="F210" s="104"/>
    </row>
    <row r="211" spans="1:6" ht="12.75" hidden="1">
      <c r="A211" s="180">
        <v>3232</v>
      </c>
      <c r="B211" s="94" t="s">
        <v>14</v>
      </c>
      <c r="C211" s="142">
        <v>13540270</v>
      </c>
      <c r="D211" s="150">
        <v>8200000</v>
      </c>
      <c r="E211" s="150">
        <v>0</v>
      </c>
      <c r="F211" s="104"/>
    </row>
    <row r="212" spans="1:6" ht="12.75">
      <c r="A212" s="180"/>
      <c r="B212" s="94"/>
      <c r="C212" s="142"/>
      <c r="D212" s="150"/>
      <c r="E212" s="150"/>
      <c r="F212" s="104"/>
    </row>
    <row r="213" spans="1:6" ht="25.5">
      <c r="A213" s="100" t="s">
        <v>227</v>
      </c>
      <c r="B213" s="65" t="s">
        <v>228</v>
      </c>
      <c r="C213" s="172">
        <f>C214</f>
        <v>1308550</v>
      </c>
      <c r="D213" s="172">
        <f>D214</f>
        <v>560000</v>
      </c>
      <c r="E213" s="172">
        <f>E214</f>
        <v>0</v>
      </c>
      <c r="F213" s="104"/>
    </row>
    <row r="214" spans="1:6" ht="12.75">
      <c r="A214" s="155">
        <v>32</v>
      </c>
      <c r="B214" s="31" t="s">
        <v>5</v>
      </c>
      <c r="C214" s="172">
        <f>C215</f>
        <v>1308550</v>
      </c>
      <c r="D214" s="172">
        <f>D215</f>
        <v>560000</v>
      </c>
      <c r="E214" s="172">
        <f>E215</f>
        <v>0</v>
      </c>
      <c r="F214" s="104"/>
    </row>
    <row r="215" spans="1:6" ht="12.75">
      <c r="A215" s="180">
        <v>323</v>
      </c>
      <c r="B215" s="32" t="s">
        <v>13</v>
      </c>
      <c r="C215" s="150">
        <f>C216</f>
        <v>1308550</v>
      </c>
      <c r="D215" s="204">
        <f>D216</f>
        <v>560000</v>
      </c>
      <c r="E215" s="204">
        <f>E216</f>
        <v>0</v>
      </c>
      <c r="F215" s="104"/>
    </row>
    <row r="216" spans="1:6" ht="12.75" hidden="1">
      <c r="A216" s="180">
        <v>3232</v>
      </c>
      <c r="B216" s="94" t="s">
        <v>14</v>
      </c>
      <c r="C216" s="142">
        <v>1308550</v>
      </c>
      <c r="D216" s="150">
        <v>560000</v>
      </c>
      <c r="E216" s="150">
        <v>0</v>
      </c>
      <c r="F216" s="104"/>
    </row>
    <row r="217" spans="1:6" ht="12.75">
      <c r="A217" s="180"/>
      <c r="B217" s="94"/>
      <c r="C217" s="142"/>
      <c r="D217" s="150"/>
      <c r="E217" s="150"/>
      <c r="F217" s="104"/>
    </row>
    <row r="218" spans="1:6" ht="25.5">
      <c r="A218" s="100" t="s">
        <v>229</v>
      </c>
      <c r="B218" s="65" t="s">
        <v>230</v>
      </c>
      <c r="C218" s="172">
        <f>C219</f>
        <v>600000</v>
      </c>
      <c r="D218" s="172">
        <f>D219</f>
        <v>600000</v>
      </c>
      <c r="E218" s="172">
        <f>E219</f>
        <v>0</v>
      </c>
      <c r="F218" s="104"/>
    </row>
    <row r="219" spans="1:6" ht="12.75">
      <c r="A219" s="155">
        <v>32</v>
      </c>
      <c r="B219" s="31" t="s">
        <v>5</v>
      </c>
      <c r="C219" s="172">
        <f>C220</f>
        <v>600000</v>
      </c>
      <c r="D219" s="172">
        <f>D220</f>
        <v>600000</v>
      </c>
      <c r="E219" s="172">
        <f>E220</f>
        <v>0</v>
      </c>
      <c r="F219" s="104"/>
    </row>
    <row r="220" spans="1:6" ht="12.75">
      <c r="A220" s="180">
        <v>323</v>
      </c>
      <c r="B220" s="32" t="s">
        <v>13</v>
      </c>
      <c r="C220" s="150">
        <f>C221</f>
        <v>600000</v>
      </c>
      <c r="D220" s="204">
        <f>D221</f>
        <v>600000</v>
      </c>
      <c r="E220" s="204">
        <f>E221</f>
        <v>0</v>
      </c>
      <c r="F220" s="104"/>
    </row>
    <row r="221" spans="1:6" ht="12.75" hidden="1">
      <c r="A221" s="180">
        <v>3232</v>
      </c>
      <c r="B221" s="94" t="s">
        <v>14</v>
      </c>
      <c r="C221" s="142">
        <v>600000</v>
      </c>
      <c r="D221" s="150">
        <v>600000</v>
      </c>
      <c r="E221" s="150">
        <v>0</v>
      </c>
      <c r="F221" s="104"/>
    </row>
    <row r="222" spans="1:6" ht="12.75">
      <c r="A222" s="180"/>
      <c r="B222" s="94"/>
      <c r="C222" s="142"/>
      <c r="D222" s="150"/>
      <c r="E222" s="150"/>
      <c r="F222" s="104"/>
    </row>
    <row r="223" spans="1:6" ht="25.5">
      <c r="A223" s="100" t="s">
        <v>231</v>
      </c>
      <c r="B223" s="65" t="s">
        <v>232</v>
      </c>
      <c r="C223" s="172">
        <f>C224</f>
        <v>4611810</v>
      </c>
      <c r="D223" s="172">
        <f>D224</f>
        <v>4100000</v>
      </c>
      <c r="E223" s="172">
        <f>E224</f>
        <v>0</v>
      </c>
      <c r="F223" s="104"/>
    </row>
    <row r="224" spans="1:6" ht="12.75">
      <c r="A224" s="155">
        <v>32</v>
      </c>
      <c r="B224" s="31" t="s">
        <v>5</v>
      </c>
      <c r="C224" s="172">
        <f>C225</f>
        <v>4611810</v>
      </c>
      <c r="D224" s="172">
        <f>D225</f>
        <v>4100000</v>
      </c>
      <c r="E224" s="172">
        <f>E225</f>
        <v>0</v>
      </c>
      <c r="F224" s="104"/>
    </row>
    <row r="225" spans="1:6" ht="12.75">
      <c r="A225" s="180">
        <v>323</v>
      </c>
      <c r="B225" s="32" t="s">
        <v>13</v>
      </c>
      <c r="C225" s="150">
        <f>C226</f>
        <v>4611810</v>
      </c>
      <c r="D225" s="204">
        <f>D226</f>
        <v>4100000</v>
      </c>
      <c r="E225" s="204">
        <f>E226</f>
        <v>0</v>
      </c>
      <c r="F225" s="104"/>
    </row>
    <row r="226" spans="1:6" ht="12.75" hidden="1">
      <c r="A226" s="180">
        <v>3232</v>
      </c>
      <c r="B226" s="94" t="s">
        <v>14</v>
      </c>
      <c r="C226" s="142">
        <v>4611810</v>
      </c>
      <c r="D226" s="150">
        <v>4100000</v>
      </c>
      <c r="E226" s="150">
        <v>0</v>
      </c>
      <c r="F226" s="104"/>
    </row>
    <row r="227" spans="1:6" ht="12.75">
      <c r="A227" s="180"/>
      <c r="B227" s="94"/>
      <c r="C227" s="142"/>
      <c r="D227" s="150"/>
      <c r="E227" s="150"/>
      <c r="F227" s="104"/>
    </row>
    <row r="228" spans="1:6" ht="25.5" customHeight="1">
      <c r="A228" s="100" t="s">
        <v>233</v>
      </c>
      <c r="B228" s="65" t="s">
        <v>234</v>
      </c>
      <c r="C228" s="172">
        <f>C229</f>
        <v>4759320</v>
      </c>
      <c r="D228" s="172">
        <f>D229</f>
        <v>4700000</v>
      </c>
      <c r="E228" s="172">
        <f>E229</f>
        <v>0</v>
      </c>
      <c r="F228" s="104"/>
    </row>
    <row r="229" spans="1:6" ht="12.75">
      <c r="A229" s="155">
        <v>32</v>
      </c>
      <c r="B229" s="31" t="s">
        <v>5</v>
      </c>
      <c r="C229" s="172">
        <f>C230</f>
        <v>4759320</v>
      </c>
      <c r="D229" s="172">
        <f>D230</f>
        <v>4700000</v>
      </c>
      <c r="E229" s="172">
        <f>E230</f>
        <v>0</v>
      </c>
      <c r="F229" s="104"/>
    </row>
    <row r="230" spans="1:6" ht="12.75">
      <c r="A230" s="180">
        <v>323</v>
      </c>
      <c r="B230" s="32" t="s">
        <v>13</v>
      </c>
      <c r="C230" s="150">
        <f>C231</f>
        <v>4759320</v>
      </c>
      <c r="D230" s="204">
        <f>D231</f>
        <v>4700000</v>
      </c>
      <c r="E230" s="204">
        <f>E231</f>
        <v>0</v>
      </c>
      <c r="F230" s="104"/>
    </row>
    <row r="231" spans="1:6" ht="12.75" hidden="1">
      <c r="A231" s="180">
        <v>3232</v>
      </c>
      <c r="B231" s="94" t="s">
        <v>14</v>
      </c>
      <c r="C231" s="142">
        <v>4759320</v>
      </c>
      <c r="D231" s="150">
        <v>4700000</v>
      </c>
      <c r="E231" s="150">
        <v>0</v>
      </c>
      <c r="F231" s="104"/>
    </row>
    <row r="232" spans="1:6" ht="12.75">
      <c r="A232" s="180"/>
      <c r="B232" s="94"/>
      <c r="C232" s="142"/>
      <c r="D232" s="150"/>
      <c r="E232" s="150"/>
      <c r="F232" s="104"/>
    </row>
    <row r="233" spans="1:6" ht="25.5">
      <c r="A233" s="100" t="s">
        <v>235</v>
      </c>
      <c r="B233" s="65" t="s">
        <v>236</v>
      </c>
      <c r="C233" s="172">
        <f>C234</f>
        <v>226600</v>
      </c>
      <c r="D233" s="172">
        <f>D234</f>
        <v>226600</v>
      </c>
      <c r="E233" s="172">
        <f>E234</f>
        <v>0</v>
      </c>
      <c r="F233" s="104"/>
    </row>
    <row r="234" spans="1:6" ht="12.75">
      <c r="A234" s="155">
        <v>32</v>
      </c>
      <c r="B234" s="31" t="s">
        <v>5</v>
      </c>
      <c r="C234" s="172">
        <f>C235</f>
        <v>226600</v>
      </c>
      <c r="D234" s="172">
        <f>D235</f>
        <v>226600</v>
      </c>
      <c r="E234" s="172">
        <f>E235</f>
        <v>0</v>
      </c>
      <c r="F234" s="104"/>
    </row>
    <row r="235" spans="1:6" ht="12.75">
      <c r="A235" s="180">
        <v>323</v>
      </c>
      <c r="B235" s="32" t="s">
        <v>13</v>
      </c>
      <c r="C235" s="150">
        <f>C236</f>
        <v>226600</v>
      </c>
      <c r="D235" s="204">
        <f>D236</f>
        <v>226600</v>
      </c>
      <c r="E235" s="204">
        <f>E236</f>
        <v>0</v>
      </c>
      <c r="F235" s="104"/>
    </row>
    <row r="236" spans="1:6" ht="12.75" hidden="1">
      <c r="A236" s="180">
        <v>3232</v>
      </c>
      <c r="B236" s="94" t="s">
        <v>14</v>
      </c>
      <c r="C236" s="142">
        <v>226600</v>
      </c>
      <c r="D236" s="150">
        <v>226600</v>
      </c>
      <c r="E236" s="150">
        <v>0</v>
      </c>
      <c r="F236" s="104"/>
    </row>
    <row r="237" spans="1:6" ht="12.75">
      <c r="A237" s="180"/>
      <c r="B237" s="94"/>
      <c r="C237" s="142"/>
      <c r="D237" s="150"/>
      <c r="E237" s="150"/>
      <c r="F237" s="104"/>
    </row>
    <row r="238" spans="1:6" ht="25.5">
      <c r="A238" s="100" t="s">
        <v>237</v>
      </c>
      <c r="B238" s="65" t="s">
        <v>239</v>
      </c>
      <c r="C238" s="172">
        <f>C239</f>
        <v>11936000</v>
      </c>
      <c r="D238" s="172">
        <f>D239</f>
        <v>6850000</v>
      </c>
      <c r="E238" s="172">
        <f>E239</f>
        <v>0</v>
      </c>
      <c r="F238" s="104"/>
    </row>
    <row r="239" spans="1:6" ht="12.75">
      <c r="A239" s="155">
        <v>32</v>
      </c>
      <c r="B239" s="31" t="s">
        <v>5</v>
      </c>
      <c r="C239" s="172">
        <f>C240</f>
        <v>11936000</v>
      </c>
      <c r="D239" s="172">
        <f>D240</f>
        <v>6850000</v>
      </c>
      <c r="E239" s="172">
        <f>E240</f>
        <v>0</v>
      </c>
      <c r="F239" s="104"/>
    </row>
    <row r="240" spans="1:6" ht="12.75">
      <c r="A240" s="180">
        <v>323</v>
      </c>
      <c r="B240" s="32" t="s">
        <v>13</v>
      </c>
      <c r="C240" s="150">
        <f>C241</f>
        <v>11936000</v>
      </c>
      <c r="D240" s="204">
        <f>D241</f>
        <v>6850000</v>
      </c>
      <c r="E240" s="204">
        <f>E241</f>
        <v>0</v>
      </c>
      <c r="F240" s="104"/>
    </row>
    <row r="241" spans="1:6" ht="12.75" hidden="1">
      <c r="A241" s="180">
        <v>3232</v>
      </c>
      <c r="B241" s="94" t="s">
        <v>14</v>
      </c>
      <c r="C241" s="142">
        <v>11936000</v>
      </c>
      <c r="D241" s="150">
        <v>6850000</v>
      </c>
      <c r="E241" s="150">
        <v>0</v>
      </c>
      <c r="F241" s="104"/>
    </row>
    <row r="242" spans="1:6" ht="12.75">
      <c r="A242" s="180"/>
      <c r="B242" s="94"/>
      <c r="C242" s="142"/>
      <c r="D242" s="150"/>
      <c r="E242" s="150"/>
      <c r="F242" s="104"/>
    </row>
    <row r="243" spans="1:6" ht="25.5">
      <c r="A243" s="100" t="s">
        <v>238</v>
      </c>
      <c r="B243" s="65" t="s">
        <v>241</v>
      </c>
      <c r="C243" s="172">
        <f>C244</f>
        <v>3575400</v>
      </c>
      <c r="D243" s="172">
        <f>D244</f>
        <v>2770000</v>
      </c>
      <c r="E243" s="172">
        <f>E244</f>
        <v>0</v>
      </c>
      <c r="F243" s="104"/>
    </row>
    <row r="244" spans="1:6" ht="12.75">
      <c r="A244" s="155">
        <v>32</v>
      </c>
      <c r="B244" s="31" t="s">
        <v>5</v>
      </c>
      <c r="C244" s="172">
        <f>C245</f>
        <v>3575400</v>
      </c>
      <c r="D244" s="172">
        <f>D245</f>
        <v>2770000</v>
      </c>
      <c r="E244" s="172">
        <f>E245</f>
        <v>0</v>
      </c>
      <c r="F244" s="104"/>
    </row>
    <row r="245" spans="1:6" ht="12.75">
      <c r="A245" s="180">
        <v>323</v>
      </c>
      <c r="B245" s="32" t="s">
        <v>13</v>
      </c>
      <c r="C245" s="150">
        <f>C246</f>
        <v>3575400</v>
      </c>
      <c r="D245" s="204">
        <f>D246</f>
        <v>2770000</v>
      </c>
      <c r="E245" s="204">
        <f>E246</f>
        <v>0</v>
      </c>
      <c r="F245" s="104"/>
    </row>
    <row r="246" spans="1:6" ht="12" customHeight="1" hidden="1">
      <c r="A246" s="180">
        <v>3232</v>
      </c>
      <c r="B246" s="94" t="s">
        <v>14</v>
      </c>
      <c r="C246" s="142">
        <v>3575400</v>
      </c>
      <c r="D246" s="150">
        <v>2770000</v>
      </c>
      <c r="E246" s="150">
        <v>0</v>
      </c>
      <c r="F246" s="104"/>
    </row>
    <row r="247" spans="1:6" ht="12.75">
      <c r="A247" s="180"/>
      <c r="B247" s="94"/>
      <c r="C247" s="142"/>
      <c r="D247" s="150"/>
      <c r="E247" s="150"/>
      <c r="F247" s="104"/>
    </row>
    <row r="248" spans="1:6" ht="25.5">
      <c r="A248" s="100" t="s">
        <v>240</v>
      </c>
      <c r="B248" s="65" t="s">
        <v>243</v>
      </c>
      <c r="C248" s="172">
        <f>C249</f>
        <v>13446200</v>
      </c>
      <c r="D248" s="172">
        <f>D249</f>
        <v>9500000</v>
      </c>
      <c r="E248" s="172">
        <f>E249</f>
        <v>0</v>
      </c>
      <c r="F248" s="104"/>
    </row>
    <row r="249" spans="1:6" ht="12.75">
      <c r="A249" s="155">
        <v>32</v>
      </c>
      <c r="B249" s="31" t="s">
        <v>5</v>
      </c>
      <c r="C249" s="172">
        <f>C250</f>
        <v>13446200</v>
      </c>
      <c r="D249" s="172">
        <f>D250</f>
        <v>9500000</v>
      </c>
      <c r="E249" s="172">
        <f>E250</f>
        <v>0</v>
      </c>
      <c r="F249" s="104"/>
    </row>
    <row r="250" spans="1:6" ht="12.75">
      <c r="A250" s="180">
        <v>323</v>
      </c>
      <c r="B250" s="32" t="s">
        <v>13</v>
      </c>
      <c r="C250" s="150">
        <f>C251</f>
        <v>13446200</v>
      </c>
      <c r="D250" s="204">
        <f>D251</f>
        <v>9500000</v>
      </c>
      <c r="E250" s="204">
        <f>E251</f>
        <v>0</v>
      </c>
      <c r="F250" s="104"/>
    </row>
    <row r="251" spans="1:6" ht="12.75" hidden="1">
      <c r="A251" s="180">
        <v>3232</v>
      </c>
      <c r="B251" s="94" t="s">
        <v>14</v>
      </c>
      <c r="C251" s="142">
        <v>13446200</v>
      </c>
      <c r="D251" s="150">
        <v>9500000</v>
      </c>
      <c r="E251" s="150">
        <v>0</v>
      </c>
      <c r="F251" s="104"/>
    </row>
    <row r="252" spans="1:6" ht="12.75">
      <c r="A252" s="180"/>
      <c r="B252" s="94"/>
      <c r="C252" s="142"/>
      <c r="D252" s="150"/>
      <c r="E252" s="150"/>
      <c r="F252" s="104"/>
    </row>
    <row r="253" spans="1:6" ht="24.75" customHeight="1">
      <c r="A253" s="100" t="s">
        <v>242</v>
      </c>
      <c r="B253" s="65" t="s">
        <v>246</v>
      </c>
      <c r="C253" s="172">
        <f>C254</f>
        <v>836500</v>
      </c>
      <c r="D253" s="172">
        <f>D254</f>
        <v>836500</v>
      </c>
      <c r="E253" s="172">
        <f>E254</f>
        <v>0</v>
      </c>
      <c r="F253" s="104"/>
    </row>
    <row r="254" spans="1:6" ht="12.75">
      <c r="A254" s="155">
        <v>32</v>
      </c>
      <c r="B254" s="31" t="s">
        <v>5</v>
      </c>
      <c r="C254" s="172">
        <f>C255</f>
        <v>836500</v>
      </c>
      <c r="D254" s="172">
        <f>D255</f>
        <v>836500</v>
      </c>
      <c r="E254" s="172">
        <f>E255</f>
        <v>0</v>
      </c>
      <c r="F254" s="104"/>
    </row>
    <row r="255" spans="1:6" ht="12.75">
      <c r="A255" s="180">
        <v>323</v>
      </c>
      <c r="B255" s="32" t="s">
        <v>13</v>
      </c>
      <c r="C255" s="150">
        <f>C256</f>
        <v>836500</v>
      </c>
      <c r="D255" s="204">
        <f>D256</f>
        <v>836500</v>
      </c>
      <c r="E255" s="204">
        <f>E256</f>
        <v>0</v>
      </c>
      <c r="F255" s="104"/>
    </row>
    <row r="256" spans="1:6" ht="12.75" hidden="1">
      <c r="A256" s="180">
        <v>3232</v>
      </c>
      <c r="B256" s="94" t="s">
        <v>14</v>
      </c>
      <c r="C256" s="142">
        <v>836500</v>
      </c>
      <c r="D256" s="150">
        <v>836500</v>
      </c>
      <c r="E256" s="150">
        <v>0</v>
      </c>
      <c r="F256" s="104"/>
    </row>
    <row r="257" spans="1:6" ht="12.75">
      <c r="A257" s="180"/>
      <c r="B257" s="94"/>
      <c r="C257" s="142"/>
      <c r="D257" s="150"/>
      <c r="E257" s="150"/>
      <c r="F257" s="104"/>
    </row>
    <row r="258" spans="1:6" ht="25.5">
      <c r="A258" s="100" t="s">
        <v>381</v>
      </c>
      <c r="B258" s="65" t="s">
        <v>247</v>
      </c>
      <c r="C258" s="172">
        <f>C259</f>
        <v>23857630</v>
      </c>
      <c r="D258" s="172">
        <f>D259</f>
        <v>18960800</v>
      </c>
      <c r="E258" s="172">
        <f>E259</f>
        <v>0</v>
      </c>
      <c r="F258" s="104"/>
    </row>
    <row r="259" spans="1:6" ht="12.75">
      <c r="A259" s="155">
        <v>32</v>
      </c>
      <c r="B259" s="31" t="s">
        <v>5</v>
      </c>
      <c r="C259" s="172">
        <f>C260</f>
        <v>23857630</v>
      </c>
      <c r="D259" s="172">
        <f>D260</f>
        <v>18960800</v>
      </c>
      <c r="E259" s="172">
        <f>E260</f>
        <v>0</v>
      </c>
      <c r="F259" s="104"/>
    </row>
    <row r="260" spans="1:6" ht="12.75">
      <c r="A260" s="180">
        <v>323</v>
      </c>
      <c r="B260" s="32" t="s">
        <v>13</v>
      </c>
      <c r="C260" s="150">
        <f>C261</f>
        <v>23857630</v>
      </c>
      <c r="D260" s="204">
        <f>D261</f>
        <v>18960800</v>
      </c>
      <c r="E260" s="204">
        <f>E261</f>
        <v>0</v>
      </c>
      <c r="F260" s="104"/>
    </row>
    <row r="261" spans="1:6" ht="12.75" hidden="1">
      <c r="A261" s="180">
        <v>3232</v>
      </c>
      <c r="B261" s="94" t="s">
        <v>14</v>
      </c>
      <c r="C261" s="142">
        <v>23857630</v>
      </c>
      <c r="D261" s="150">
        <v>18960800</v>
      </c>
      <c r="E261" s="150">
        <v>0</v>
      </c>
      <c r="F261" s="104"/>
    </row>
    <row r="262" spans="1:6" ht="12.75">
      <c r="A262" s="180"/>
      <c r="B262" s="94"/>
      <c r="C262" s="142"/>
      <c r="D262" s="150"/>
      <c r="E262" s="150"/>
      <c r="F262" s="104"/>
    </row>
    <row r="263" spans="1:6" ht="25.5">
      <c r="A263" s="100" t="s">
        <v>254</v>
      </c>
      <c r="B263" s="65" t="s">
        <v>248</v>
      </c>
      <c r="C263" s="172">
        <f>C264</f>
        <v>660900</v>
      </c>
      <c r="D263" s="172">
        <f>D264</f>
        <v>300000</v>
      </c>
      <c r="E263" s="172">
        <f>E264</f>
        <v>0</v>
      </c>
      <c r="F263" s="104"/>
    </row>
    <row r="264" spans="1:6" ht="12.75">
      <c r="A264" s="155">
        <v>32</v>
      </c>
      <c r="B264" s="31" t="s">
        <v>5</v>
      </c>
      <c r="C264" s="172">
        <f>C265</f>
        <v>660900</v>
      </c>
      <c r="D264" s="172">
        <f>D265</f>
        <v>300000</v>
      </c>
      <c r="E264" s="172">
        <f>E265</f>
        <v>0</v>
      </c>
      <c r="F264" s="104"/>
    </row>
    <row r="265" spans="1:6" ht="12.75">
      <c r="A265" s="180">
        <v>323</v>
      </c>
      <c r="B265" s="32" t="s">
        <v>13</v>
      </c>
      <c r="C265" s="150">
        <f>C266</f>
        <v>660900</v>
      </c>
      <c r="D265" s="204">
        <f>D266</f>
        <v>300000</v>
      </c>
      <c r="E265" s="204">
        <f>E266</f>
        <v>0</v>
      </c>
      <c r="F265" s="104"/>
    </row>
    <row r="266" spans="1:6" ht="12.75" hidden="1">
      <c r="A266" s="180">
        <v>3232</v>
      </c>
      <c r="B266" s="94" t="s">
        <v>14</v>
      </c>
      <c r="C266" s="142">
        <v>660900</v>
      </c>
      <c r="D266" s="150">
        <v>300000</v>
      </c>
      <c r="E266" s="150">
        <v>0</v>
      </c>
      <c r="F266" s="104"/>
    </row>
    <row r="267" spans="1:6" ht="12.75">
      <c r="A267" s="180"/>
      <c r="B267" s="94"/>
      <c r="C267" s="142"/>
      <c r="D267" s="150"/>
      <c r="E267" s="150"/>
      <c r="F267" s="104"/>
    </row>
    <row r="268" spans="1:6" ht="25.5">
      <c r="A268" s="100" t="s">
        <v>255</v>
      </c>
      <c r="B268" s="65" t="s">
        <v>249</v>
      </c>
      <c r="C268" s="172">
        <f>C269</f>
        <v>18520200</v>
      </c>
      <c r="D268" s="172">
        <f>D269</f>
        <v>14930000</v>
      </c>
      <c r="E268" s="172">
        <f>E269</f>
        <v>0</v>
      </c>
      <c r="F268" s="104"/>
    </row>
    <row r="269" spans="1:6" ht="12.75">
      <c r="A269" s="155">
        <v>32</v>
      </c>
      <c r="B269" s="31" t="s">
        <v>5</v>
      </c>
      <c r="C269" s="172">
        <f>C270</f>
        <v>18520200</v>
      </c>
      <c r="D269" s="172">
        <f>D270</f>
        <v>14930000</v>
      </c>
      <c r="E269" s="172">
        <f>E270</f>
        <v>0</v>
      </c>
      <c r="F269" s="104"/>
    </row>
    <row r="270" spans="1:6" ht="12.75">
      <c r="A270" s="180">
        <v>323</v>
      </c>
      <c r="B270" s="32" t="s">
        <v>13</v>
      </c>
      <c r="C270" s="150">
        <f>C271</f>
        <v>18520200</v>
      </c>
      <c r="D270" s="204">
        <f>D271</f>
        <v>14930000</v>
      </c>
      <c r="E270" s="204">
        <f>E271</f>
        <v>0</v>
      </c>
      <c r="F270" s="104"/>
    </row>
    <row r="271" spans="1:6" ht="12.75" hidden="1">
      <c r="A271" s="180">
        <v>3232</v>
      </c>
      <c r="B271" s="94" t="s">
        <v>14</v>
      </c>
      <c r="C271" s="142">
        <v>18520200</v>
      </c>
      <c r="D271" s="150">
        <v>14930000</v>
      </c>
      <c r="E271" s="150">
        <v>0</v>
      </c>
      <c r="F271" s="104"/>
    </row>
    <row r="272" spans="1:6" ht="12.75">
      <c r="A272" s="180"/>
      <c r="B272" s="94"/>
      <c r="C272" s="142"/>
      <c r="D272" s="150"/>
      <c r="E272" s="150"/>
      <c r="F272" s="104"/>
    </row>
    <row r="273" spans="1:6" ht="25.5">
      <c r="A273" s="100" t="s">
        <v>256</v>
      </c>
      <c r="B273" s="65" t="s">
        <v>250</v>
      </c>
      <c r="C273" s="172">
        <f>C274</f>
        <v>2282400</v>
      </c>
      <c r="D273" s="172">
        <f>D274</f>
        <v>1285000</v>
      </c>
      <c r="E273" s="172">
        <f>E274</f>
        <v>0</v>
      </c>
      <c r="F273" s="104"/>
    </row>
    <row r="274" spans="1:6" ht="12.75">
      <c r="A274" s="155">
        <v>32</v>
      </c>
      <c r="B274" s="31" t="s">
        <v>5</v>
      </c>
      <c r="C274" s="172">
        <f>C275</f>
        <v>2282400</v>
      </c>
      <c r="D274" s="172">
        <f>D275</f>
        <v>1285000</v>
      </c>
      <c r="E274" s="172">
        <f>E275</f>
        <v>0</v>
      </c>
      <c r="F274" s="104"/>
    </row>
    <row r="275" spans="1:6" ht="12.75">
      <c r="A275" s="180">
        <v>323</v>
      </c>
      <c r="B275" s="32" t="s">
        <v>13</v>
      </c>
      <c r="C275" s="150">
        <f>C276</f>
        <v>2282400</v>
      </c>
      <c r="D275" s="204">
        <f>D276</f>
        <v>1285000</v>
      </c>
      <c r="E275" s="204">
        <f>E276</f>
        <v>0</v>
      </c>
      <c r="F275" s="104"/>
    </row>
    <row r="276" spans="1:6" ht="12.75" hidden="1">
      <c r="A276" s="180">
        <v>3232</v>
      </c>
      <c r="B276" s="94" t="s">
        <v>14</v>
      </c>
      <c r="C276" s="142">
        <v>2282400</v>
      </c>
      <c r="D276" s="142">
        <v>1285000</v>
      </c>
      <c r="E276" s="142">
        <v>0</v>
      </c>
      <c r="F276" s="104"/>
    </row>
    <row r="277" spans="1:6" ht="12.75">
      <c r="A277" s="180"/>
      <c r="B277" s="176"/>
      <c r="C277" s="142"/>
      <c r="D277" s="150"/>
      <c r="E277" s="150"/>
      <c r="F277" s="104"/>
    </row>
    <row r="278" spans="1:6" ht="25.5">
      <c r="A278" s="100" t="s">
        <v>257</v>
      </c>
      <c r="B278" s="65" t="s">
        <v>251</v>
      </c>
      <c r="C278" s="172">
        <f>C279</f>
        <v>436200</v>
      </c>
      <c r="D278" s="172">
        <f>D279</f>
        <v>436200</v>
      </c>
      <c r="E278" s="172">
        <f>E279</f>
        <v>0</v>
      </c>
      <c r="F278" s="104"/>
    </row>
    <row r="279" spans="1:6" ht="12.75">
      <c r="A279" s="155">
        <v>32</v>
      </c>
      <c r="B279" s="31" t="s">
        <v>5</v>
      </c>
      <c r="C279" s="172">
        <f>C280</f>
        <v>436200</v>
      </c>
      <c r="D279" s="172">
        <f>D280</f>
        <v>436200</v>
      </c>
      <c r="E279" s="172">
        <f>E280</f>
        <v>0</v>
      </c>
      <c r="F279" s="104"/>
    </row>
    <row r="280" spans="1:6" ht="12.75">
      <c r="A280" s="180">
        <v>323</v>
      </c>
      <c r="B280" s="32" t="s">
        <v>13</v>
      </c>
      <c r="C280" s="150">
        <f>C281</f>
        <v>436200</v>
      </c>
      <c r="D280" s="204">
        <f>D281</f>
        <v>436200</v>
      </c>
      <c r="E280" s="204">
        <f>E281</f>
        <v>0</v>
      </c>
      <c r="F280" s="104"/>
    </row>
    <row r="281" spans="1:6" ht="12.75" hidden="1">
      <c r="A281" s="180">
        <v>3232</v>
      </c>
      <c r="B281" s="94" t="s">
        <v>14</v>
      </c>
      <c r="C281" s="142">
        <v>436200</v>
      </c>
      <c r="D281" s="142">
        <v>436200</v>
      </c>
      <c r="E281" s="142">
        <v>0</v>
      </c>
      <c r="F281" s="104"/>
    </row>
    <row r="282" spans="1:6" ht="12.75">
      <c r="A282" s="180"/>
      <c r="B282" s="176"/>
      <c r="C282" s="142"/>
      <c r="D282" s="150"/>
      <c r="E282" s="150"/>
      <c r="F282" s="104"/>
    </row>
    <row r="283" spans="1:6" ht="25.5" customHeight="1">
      <c r="A283" s="100" t="s">
        <v>258</v>
      </c>
      <c r="B283" s="65" t="s">
        <v>252</v>
      </c>
      <c r="C283" s="172">
        <f>C284</f>
        <v>2522100</v>
      </c>
      <c r="D283" s="172">
        <f>D284</f>
        <v>1754570</v>
      </c>
      <c r="E283" s="172">
        <f>E284</f>
        <v>0</v>
      </c>
      <c r="F283" s="104"/>
    </row>
    <row r="284" spans="1:6" ht="12.75">
      <c r="A284" s="155">
        <v>32</v>
      </c>
      <c r="B284" s="31" t="s">
        <v>5</v>
      </c>
      <c r="C284" s="172">
        <f>C285</f>
        <v>2522100</v>
      </c>
      <c r="D284" s="172">
        <f>D285</f>
        <v>1754570</v>
      </c>
      <c r="E284" s="172">
        <f>E285</f>
        <v>0</v>
      </c>
      <c r="F284" s="104"/>
    </row>
    <row r="285" spans="1:6" ht="12.75">
      <c r="A285" s="180">
        <v>323</v>
      </c>
      <c r="B285" s="32" t="s">
        <v>13</v>
      </c>
      <c r="C285" s="150">
        <f>C286</f>
        <v>2522100</v>
      </c>
      <c r="D285" s="204">
        <f>D286</f>
        <v>1754570</v>
      </c>
      <c r="E285" s="204">
        <f>E286</f>
        <v>0</v>
      </c>
      <c r="F285" s="104"/>
    </row>
    <row r="286" spans="1:6" ht="12.75" hidden="1">
      <c r="A286" s="180">
        <v>3232</v>
      </c>
      <c r="B286" s="94" t="s">
        <v>14</v>
      </c>
      <c r="C286" s="142">
        <v>2522100</v>
      </c>
      <c r="D286" s="142">
        <v>1754570</v>
      </c>
      <c r="E286" s="142">
        <v>0</v>
      </c>
      <c r="F286" s="104"/>
    </row>
    <row r="287" spans="1:6" ht="12.75">
      <c r="A287" s="180"/>
      <c r="B287" s="94"/>
      <c r="C287" s="142"/>
      <c r="D287" s="150"/>
      <c r="E287" s="150"/>
      <c r="F287" s="104"/>
    </row>
    <row r="288" spans="1:6" ht="25.5" customHeight="1">
      <c r="A288" s="100" t="s">
        <v>259</v>
      </c>
      <c r="B288" s="65" t="s">
        <v>253</v>
      </c>
      <c r="C288" s="172">
        <f>C289</f>
        <v>550000</v>
      </c>
      <c r="D288" s="172">
        <f>D289</f>
        <v>550000</v>
      </c>
      <c r="E288" s="172">
        <f>E289</f>
        <v>0</v>
      </c>
      <c r="F288" s="104"/>
    </row>
    <row r="289" spans="1:6" ht="12.75">
      <c r="A289" s="155">
        <v>32</v>
      </c>
      <c r="B289" s="31" t="s">
        <v>5</v>
      </c>
      <c r="C289" s="172">
        <f>C290</f>
        <v>550000</v>
      </c>
      <c r="D289" s="172">
        <f>D290</f>
        <v>550000</v>
      </c>
      <c r="E289" s="172">
        <f>E290</f>
        <v>0</v>
      </c>
      <c r="F289" s="104"/>
    </row>
    <row r="290" spans="1:6" ht="12.75">
      <c r="A290" s="180">
        <v>323</v>
      </c>
      <c r="B290" s="32" t="s">
        <v>13</v>
      </c>
      <c r="C290" s="150">
        <f>C291</f>
        <v>550000</v>
      </c>
      <c r="D290" s="204">
        <f>D291</f>
        <v>550000</v>
      </c>
      <c r="E290" s="204">
        <f>E291</f>
        <v>0</v>
      </c>
      <c r="F290" s="104"/>
    </row>
    <row r="291" spans="1:6" ht="12.75" hidden="1">
      <c r="A291" s="180">
        <v>3232</v>
      </c>
      <c r="B291" s="94" t="s">
        <v>14</v>
      </c>
      <c r="C291" s="142">
        <v>550000</v>
      </c>
      <c r="D291" s="142">
        <v>550000</v>
      </c>
      <c r="E291" s="142">
        <v>0</v>
      </c>
      <c r="F291" s="104"/>
    </row>
    <row r="292" spans="1:6" ht="12" customHeight="1">
      <c r="A292" s="180"/>
      <c r="B292" s="94"/>
      <c r="C292" s="142"/>
      <c r="D292" s="150"/>
      <c r="E292" s="150"/>
      <c r="F292" s="104"/>
    </row>
    <row r="293" spans="1:6" ht="25.5">
      <c r="A293" s="100" t="s">
        <v>260</v>
      </c>
      <c r="B293" s="65" t="s">
        <v>332</v>
      </c>
      <c r="C293" s="172">
        <f>C294</f>
        <v>135260</v>
      </c>
      <c r="D293" s="172">
        <f>D294</f>
        <v>135260</v>
      </c>
      <c r="E293" s="172">
        <f>E294</f>
        <v>0</v>
      </c>
      <c r="F293" s="104"/>
    </row>
    <row r="294" spans="1:6" ht="12.75">
      <c r="A294" s="155">
        <v>32</v>
      </c>
      <c r="B294" s="31" t="s">
        <v>5</v>
      </c>
      <c r="C294" s="172">
        <f>C295</f>
        <v>135260</v>
      </c>
      <c r="D294" s="172">
        <f>D295</f>
        <v>135260</v>
      </c>
      <c r="E294" s="172">
        <f>E295</f>
        <v>0</v>
      </c>
      <c r="F294" s="104"/>
    </row>
    <row r="295" spans="1:6" ht="12.75">
      <c r="A295" s="180">
        <v>323</v>
      </c>
      <c r="B295" s="32" t="s">
        <v>13</v>
      </c>
      <c r="C295" s="150">
        <f>C296</f>
        <v>135260</v>
      </c>
      <c r="D295" s="204">
        <f>D296</f>
        <v>135260</v>
      </c>
      <c r="E295" s="204">
        <f>E296</f>
        <v>0</v>
      </c>
      <c r="F295" s="104"/>
    </row>
    <row r="296" spans="1:6" ht="12.75" hidden="1">
      <c r="A296" s="180">
        <v>3232</v>
      </c>
      <c r="B296" s="94" t="s">
        <v>14</v>
      </c>
      <c r="C296" s="142">
        <v>135260</v>
      </c>
      <c r="D296" s="142">
        <v>135260</v>
      </c>
      <c r="E296" s="142">
        <v>0</v>
      </c>
      <c r="F296" s="104"/>
    </row>
    <row r="297" spans="1:6" ht="12.75">
      <c r="A297" s="180"/>
      <c r="B297" s="94"/>
      <c r="C297" s="142"/>
      <c r="D297" s="150"/>
      <c r="E297" s="150"/>
      <c r="F297" s="104"/>
    </row>
    <row r="298" spans="1:6" ht="12.75" hidden="1">
      <c r="A298" s="183"/>
      <c r="B298" s="89"/>
      <c r="C298" s="150"/>
      <c r="D298" s="150"/>
      <c r="E298" s="150"/>
      <c r="F298" s="105"/>
    </row>
    <row r="299" spans="1:6" s="161" customFormat="1" ht="25.5">
      <c r="A299" s="100" t="s">
        <v>133</v>
      </c>
      <c r="B299" s="65" t="s">
        <v>193</v>
      </c>
      <c r="C299" s="172">
        <f>C300</f>
        <v>45000000</v>
      </c>
      <c r="D299" s="172">
        <f>D300</f>
        <v>43000000</v>
      </c>
      <c r="E299" s="172">
        <f>E300</f>
        <v>43000000</v>
      </c>
      <c r="F299" s="160"/>
    </row>
    <row r="300" spans="1:6" ht="12.75" hidden="1">
      <c r="A300" s="155">
        <v>3</v>
      </c>
      <c r="B300" s="31" t="s">
        <v>68</v>
      </c>
      <c r="C300" s="172">
        <f>C301</f>
        <v>45000000</v>
      </c>
      <c r="D300" s="172">
        <f>D301</f>
        <v>43000000</v>
      </c>
      <c r="E300" s="172">
        <f>E301</f>
        <v>43000000</v>
      </c>
      <c r="F300" s="105"/>
    </row>
    <row r="301" spans="1:6" ht="12.75">
      <c r="A301" s="155">
        <v>32</v>
      </c>
      <c r="B301" s="31" t="s">
        <v>5</v>
      </c>
      <c r="C301" s="172">
        <f>C302</f>
        <v>45000000</v>
      </c>
      <c r="D301" s="172">
        <f>D302</f>
        <v>43000000</v>
      </c>
      <c r="E301" s="172">
        <f>E302</f>
        <v>43000000</v>
      </c>
      <c r="F301" s="105"/>
    </row>
    <row r="302" spans="1:6" ht="12.75">
      <c r="A302" s="180">
        <v>323</v>
      </c>
      <c r="B302" s="32" t="s">
        <v>13</v>
      </c>
      <c r="C302" s="150">
        <f>SUM(C303:C304)</f>
        <v>45000000</v>
      </c>
      <c r="D302" s="204">
        <f>SUM(D303:D304)</f>
        <v>43000000</v>
      </c>
      <c r="E302" s="204">
        <f>SUM(E303:E304)</f>
        <v>43000000</v>
      </c>
      <c r="F302" s="104"/>
    </row>
    <row r="303" spans="1:6" ht="12.75" hidden="1">
      <c r="A303" s="180">
        <v>3237</v>
      </c>
      <c r="B303" s="94" t="s">
        <v>152</v>
      </c>
      <c r="C303" s="173">
        <v>600000</v>
      </c>
      <c r="D303" s="150">
        <v>600000</v>
      </c>
      <c r="E303" s="150">
        <v>600000</v>
      </c>
      <c r="F303" s="104"/>
    </row>
    <row r="304" spans="1:6" ht="12.75" hidden="1">
      <c r="A304" s="180">
        <v>3239</v>
      </c>
      <c r="B304" s="94" t="s">
        <v>85</v>
      </c>
      <c r="C304" s="150">
        <v>44400000</v>
      </c>
      <c r="D304" s="150">
        <v>42400000</v>
      </c>
      <c r="E304" s="150">
        <v>42400000</v>
      </c>
      <c r="F304" s="104"/>
    </row>
    <row r="305" spans="1:6" ht="12.75">
      <c r="A305" s="180"/>
      <c r="B305" s="94"/>
      <c r="C305" s="173"/>
      <c r="D305" s="150"/>
      <c r="E305" s="150"/>
      <c r="F305" s="104"/>
    </row>
    <row r="306" spans="1:5" s="154" customFormat="1" ht="12.75" customHeight="1">
      <c r="A306" s="155" t="s">
        <v>134</v>
      </c>
      <c r="B306" s="154" t="s">
        <v>194</v>
      </c>
      <c r="C306" s="174">
        <f>C307</f>
        <v>3000000</v>
      </c>
      <c r="D306" s="174">
        <f>D307</f>
        <v>3000000</v>
      </c>
      <c r="E306" s="174">
        <f>E307</f>
        <v>3000000</v>
      </c>
    </row>
    <row r="307" spans="1:6" ht="12.75" hidden="1">
      <c r="A307" s="155">
        <v>3</v>
      </c>
      <c r="B307" s="31" t="s">
        <v>68</v>
      </c>
      <c r="C307" s="172">
        <f>C308</f>
        <v>3000000</v>
      </c>
      <c r="D307" s="172">
        <f>D308</f>
        <v>3000000</v>
      </c>
      <c r="E307" s="172">
        <f>E308</f>
        <v>3000000</v>
      </c>
      <c r="F307" s="105"/>
    </row>
    <row r="308" spans="1:6" ht="12.75">
      <c r="A308" s="155">
        <v>32</v>
      </c>
      <c r="B308" s="31" t="s">
        <v>5</v>
      </c>
      <c r="C308" s="172">
        <f>C309</f>
        <v>3000000</v>
      </c>
      <c r="D308" s="172">
        <f>D309</f>
        <v>3000000</v>
      </c>
      <c r="E308" s="172">
        <f>E309</f>
        <v>3000000</v>
      </c>
      <c r="F308" s="105"/>
    </row>
    <row r="309" spans="1:6" ht="12.75">
      <c r="A309" s="180">
        <v>323</v>
      </c>
      <c r="B309" s="32" t="s">
        <v>13</v>
      </c>
      <c r="C309" s="150">
        <f>C310</f>
        <v>3000000</v>
      </c>
      <c r="D309" s="204">
        <f>D310</f>
        <v>3000000</v>
      </c>
      <c r="E309" s="204">
        <f>E310</f>
        <v>3000000</v>
      </c>
      <c r="F309" s="104"/>
    </row>
    <row r="310" spans="1:6" ht="12.75" hidden="1">
      <c r="A310" s="180">
        <v>3239</v>
      </c>
      <c r="B310" s="94" t="s">
        <v>85</v>
      </c>
      <c r="C310" s="150">
        <v>3000000</v>
      </c>
      <c r="D310" s="150">
        <v>3000000</v>
      </c>
      <c r="E310" s="150">
        <v>3000000</v>
      </c>
      <c r="F310" s="104"/>
    </row>
    <row r="311" spans="1:6" ht="12.75">
      <c r="A311" s="180"/>
      <c r="B311" s="94"/>
      <c r="C311" s="150"/>
      <c r="D311" s="150"/>
      <c r="E311" s="150"/>
      <c r="F311" s="105"/>
    </row>
    <row r="312" spans="1:5" s="154" customFormat="1" ht="12.75">
      <c r="A312" s="155" t="s">
        <v>135</v>
      </c>
      <c r="B312" s="154" t="s">
        <v>137</v>
      </c>
      <c r="C312" s="174">
        <f>C313</f>
        <v>57000000</v>
      </c>
      <c r="D312" s="174">
        <f>D313</f>
        <v>57000000</v>
      </c>
      <c r="E312" s="174">
        <f>E313</f>
        <v>57000000</v>
      </c>
    </row>
    <row r="313" spans="1:6" ht="12.75" hidden="1">
      <c r="A313" s="155">
        <v>3</v>
      </c>
      <c r="B313" s="31" t="s">
        <v>68</v>
      </c>
      <c r="C313" s="172">
        <f>C314+C324</f>
        <v>57000000</v>
      </c>
      <c r="D313" s="172">
        <f>D314+D324</f>
        <v>57000000</v>
      </c>
      <c r="E313" s="172">
        <f>E314+E324</f>
        <v>57000000</v>
      </c>
      <c r="F313" s="105"/>
    </row>
    <row r="314" spans="1:6" ht="12.75">
      <c r="A314" s="155">
        <v>32</v>
      </c>
      <c r="B314" s="31" t="s">
        <v>207</v>
      </c>
      <c r="C314" s="172">
        <f>C315+C317+C321</f>
        <v>56980000</v>
      </c>
      <c r="D314" s="172">
        <f>D315+D317+D321</f>
        <v>56980000</v>
      </c>
      <c r="E314" s="172">
        <f>E315+E317+E321</f>
        <v>56980000</v>
      </c>
      <c r="F314" s="105"/>
    </row>
    <row r="315" spans="1:6" ht="12.75">
      <c r="A315" s="180">
        <v>322</v>
      </c>
      <c r="B315" s="32" t="s">
        <v>77</v>
      </c>
      <c r="C315" s="150">
        <f>C316</f>
        <v>1100000</v>
      </c>
      <c r="D315" s="204">
        <f>D316</f>
        <v>1100000</v>
      </c>
      <c r="E315" s="204">
        <f>E316</f>
        <v>1100000</v>
      </c>
      <c r="F315" s="104"/>
    </row>
    <row r="316" spans="1:6" ht="12.75" hidden="1">
      <c r="A316" s="180">
        <v>3221</v>
      </c>
      <c r="B316" s="94" t="s">
        <v>78</v>
      </c>
      <c r="C316" s="150">
        <v>1100000</v>
      </c>
      <c r="D316" s="204">
        <v>1100000</v>
      </c>
      <c r="E316" s="204">
        <v>1100000</v>
      </c>
      <c r="F316" s="104"/>
    </row>
    <row r="317" spans="1:6" ht="12.75">
      <c r="A317" s="180">
        <v>323</v>
      </c>
      <c r="B317" s="32" t="s">
        <v>13</v>
      </c>
      <c r="C317" s="150">
        <f>SUM(C318:C320)</f>
        <v>55680000</v>
      </c>
      <c r="D317" s="204">
        <f>SUM(D318:D320)</f>
        <v>55680000</v>
      </c>
      <c r="E317" s="204">
        <f>SUM(E318:E320)</f>
        <v>55680000</v>
      </c>
      <c r="F317" s="104"/>
    </row>
    <row r="318" spans="1:6" ht="12.75" hidden="1">
      <c r="A318" s="180">
        <v>3231</v>
      </c>
      <c r="B318" s="94" t="s">
        <v>81</v>
      </c>
      <c r="C318" s="150">
        <v>10000000</v>
      </c>
      <c r="D318" s="204">
        <v>10000000</v>
      </c>
      <c r="E318" s="204">
        <v>10000000</v>
      </c>
      <c r="F318" s="104"/>
    </row>
    <row r="319" spans="1:6" ht="12.75" hidden="1">
      <c r="A319" s="180">
        <v>3237</v>
      </c>
      <c r="B319" s="94" t="s">
        <v>152</v>
      </c>
      <c r="C319" s="150">
        <v>45660000</v>
      </c>
      <c r="D319" s="204">
        <v>45660000</v>
      </c>
      <c r="E319" s="204">
        <v>45660000</v>
      </c>
      <c r="F319" s="104"/>
    </row>
    <row r="320" spans="1:6" ht="12.75" hidden="1">
      <c r="A320" s="180">
        <v>3239</v>
      </c>
      <c r="B320" s="94" t="s">
        <v>85</v>
      </c>
      <c r="C320" s="150">
        <v>20000</v>
      </c>
      <c r="D320" s="204">
        <v>20000</v>
      </c>
      <c r="E320" s="204">
        <v>20000</v>
      </c>
      <c r="F320" s="104"/>
    </row>
    <row r="321" spans="1:6" ht="12.75">
      <c r="A321" s="180">
        <v>329</v>
      </c>
      <c r="B321" s="32" t="s">
        <v>87</v>
      </c>
      <c r="C321" s="150">
        <f>C323+C322</f>
        <v>200000</v>
      </c>
      <c r="D321" s="204">
        <f>D323+D322</f>
        <v>200000</v>
      </c>
      <c r="E321" s="204">
        <f>E323+E322</f>
        <v>200000</v>
      </c>
      <c r="F321" s="104"/>
    </row>
    <row r="322" spans="1:6" ht="12.75" hidden="1">
      <c r="A322" s="180">
        <v>3295</v>
      </c>
      <c r="B322" s="94" t="s">
        <v>299</v>
      </c>
      <c r="C322" s="150">
        <v>180000</v>
      </c>
      <c r="D322" s="150">
        <v>180000</v>
      </c>
      <c r="E322" s="150">
        <v>180000</v>
      </c>
      <c r="F322" s="104"/>
    </row>
    <row r="323" spans="1:6" ht="12.75" hidden="1">
      <c r="A323" s="180">
        <v>3299</v>
      </c>
      <c r="B323" s="94" t="s">
        <v>87</v>
      </c>
      <c r="C323" s="150">
        <v>20000</v>
      </c>
      <c r="D323" s="150">
        <v>20000</v>
      </c>
      <c r="E323" s="150">
        <v>20000</v>
      </c>
      <c r="F323" s="104"/>
    </row>
    <row r="324" spans="1:6" ht="12.75">
      <c r="A324" s="155">
        <v>34</v>
      </c>
      <c r="B324" s="31" t="s">
        <v>18</v>
      </c>
      <c r="C324" s="172">
        <f>C325</f>
        <v>20000</v>
      </c>
      <c r="D324" s="172">
        <f>D325</f>
        <v>20000</v>
      </c>
      <c r="E324" s="172">
        <f>E325</f>
        <v>20000</v>
      </c>
      <c r="F324" s="104"/>
    </row>
    <row r="325" spans="1:6" ht="12.75">
      <c r="A325" s="180">
        <v>343</v>
      </c>
      <c r="B325" s="32" t="s">
        <v>104</v>
      </c>
      <c r="C325" s="150">
        <f>SUM(C326:C327)</f>
        <v>20000</v>
      </c>
      <c r="D325" s="204">
        <f>SUM(D326:D327)</f>
        <v>20000</v>
      </c>
      <c r="E325" s="204">
        <f>SUM(E326:E327)</f>
        <v>20000</v>
      </c>
      <c r="F325" s="104"/>
    </row>
    <row r="326" spans="1:6" ht="12.75" customHeight="1" hidden="1">
      <c r="A326" s="180">
        <v>3431</v>
      </c>
      <c r="B326" s="94" t="s">
        <v>153</v>
      </c>
      <c r="C326" s="150">
        <v>10000</v>
      </c>
      <c r="D326" s="150">
        <v>10000</v>
      </c>
      <c r="E326" s="150">
        <v>10000</v>
      </c>
      <c r="F326" s="104"/>
    </row>
    <row r="327" spans="1:6" ht="12.75" hidden="1">
      <c r="A327" s="180">
        <v>3433</v>
      </c>
      <c r="B327" s="32" t="s">
        <v>106</v>
      </c>
      <c r="C327" s="150">
        <v>10000</v>
      </c>
      <c r="D327" s="150">
        <v>10000</v>
      </c>
      <c r="E327" s="150">
        <v>10000</v>
      </c>
      <c r="F327" s="104"/>
    </row>
    <row r="328" spans="1:6" ht="12.75">
      <c r="A328" s="180"/>
      <c r="B328" s="94"/>
      <c r="C328" s="150"/>
      <c r="D328" s="150"/>
      <c r="E328" s="150"/>
      <c r="F328" s="105"/>
    </row>
    <row r="329" spans="1:6" ht="12.75">
      <c r="A329" s="155" t="s">
        <v>136</v>
      </c>
      <c r="B329" s="98" t="s">
        <v>158</v>
      </c>
      <c r="C329" s="172">
        <f aca="true" t="shared" si="9" ref="C329:E330">C330</f>
        <v>4000000</v>
      </c>
      <c r="D329" s="172">
        <f t="shared" si="9"/>
        <v>4000000</v>
      </c>
      <c r="E329" s="172">
        <f t="shared" si="9"/>
        <v>4000000</v>
      </c>
      <c r="F329" s="105"/>
    </row>
    <row r="330" spans="1:6" ht="12.75" hidden="1">
      <c r="A330" s="155">
        <v>3</v>
      </c>
      <c r="B330" s="31" t="s">
        <v>68</v>
      </c>
      <c r="C330" s="172">
        <f t="shared" si="9"/>
        <v>4000000</v>
      </c>
      <c r="D330" s="172">
        <f t="shared" si="9"/>
        <v>4000000</v>
      </c>
      <c r="E330" s="172">
        <f t="shared" si="9"/>
        <v>4000000</v>
      </c>
      <c r="F330" s="105"/>
    </row>
    <row r="331" spans="1:6" ht="12.75">
      <c r="A331" s="155">
        <v>32</v>
      </c>
      <c r="B331" s="98" t="s">
        <v>5</v>
      </c>
      <c r="C331" s="172">
        <f>C332+C336+C343</f>
        <v>4000000</v>
      </c>
      <c r="D331" s="172">
        <f>D332+D336+D343</f>
        <v>4000000</v>
      </c>
      <c r="E331" s="172">
        <f>E332+E336+E343</f>
        <v>4000000</v>
      </c>
      <c r="F331" s="105"/>
    </row>
    <row r="332" spans="1:6" ht="12.75">
      <c r="A332" s="180">
        <v>322</v>
      </c>
      <c r="B332" s="94" t="s">
        <v>77</v>
      </c>
      <c r="C332" s="150">
        <f>SUM(C333:C335)</f>
        <v>1200000</v>
      </c>
      <c r="D332" s="204">
        <f>SUM(D333:D335)</f>
        <v>1200000</v>
      </c>
      <c r="E332" s="204">
        <f>SUM(E333:E335)</f>
        <v>1200000</v>
      </c>
      <c r="F332" s="104"/>
    </row>
    <row r="333" spans="1:6" ht="12.75" hidden="1">
      <c r="A333" s="183">
        <v>3222</v>
      </c>
      <c r="B333" s="94" t="s">
        <v>79</v>
      </c>
      <c r="C333" s="150">
        <v>750000</v>
      </c>
      <c r="D333" s="204">
        <v>800000</v>
      </c>
      <c r="E333" s="204">
        <v>800000</v>
      </c>
      <c r="F333" s="104"/>
    </row>
    <row r="334" spans="1:6" ht="12.75" hidden="1">
      <c r="A334" s="183">
        <v>3223</v>
      </c>
      <c r="B334" s="94" t="s">
        <v>80</v>
      </c>
      <c r="C334" s="150">
        <v>400000</v>
      </c>
      <c r="D334" s="204">
        <v>350000</v>
      </c>
      <c r="E334" s="204">
        <v>350000</v>
      </c>
      <c r="F334" s="104"/>
    </row>
    <row r="335" spans="1:6" ht="12.75" hidden="1">
      <c r="A335" s="183">
        <v>3225</v>
      </c>
      <c r="B335" s="94" t="s">
        <v>146</v>
      </c>
      <c r="C335" s="150">
        <v>50000</v>
      </c>
      <c r="D335" s="204">
        <v>50000</v>
      </c>
      <c r="E335" s="204">
        <v>50000</v>
      </c>
      <c r="F335" s="104"/>
    </row>
    <row r="336" spans="1:6" ht="12.75">
      <c r="A336" s="180">
        <v>323</v>
      </c>
      <c r="B336" s="94" t="s">
        <v>13</v>
      </c>
      <c r="C336" s="150">
        <f>SUM(C337:C342)</f>
        <v>2790000</v>
      </c>
      <c r="D336" s="204">
        <f>SUM(D337:D342)</f>
        <v>2790000</v>
      </c>
      <c r="E336" s="204">
        <f>SUM(E337:E342)</f>
        <v>2790000</v>
      </c>
      <c r="F336" s="104"/>
    </row>
    <row r="337" spans="1:6" ht="12.75" hidden="1">
      <c r="A337" s="183">
        <v>3231</v>
      </c>
      <c r="B337" s="94" t="s">
        <v>154</v>
      </c>
      <c r="C337" s="150">
        <v>80000</v>
      </c>
      <c r="D337" s="204">
        <v>80000</v>
      </c>
      <c r="E337" s="204">
        <v>80000</v>
      </c>
      <c r="F337" s="104"/>
    </row>
    <row r="338" spans="1:6" ht="12.75" hidden="1">
      <c r="A338" s="183">
        <v>3232</v>
      </c>
      <c r="B338" s="94" t="s">
        <v>156</v>
      </c>
      <c r="C338" s="150">
        <v>1900000</v>
      </c>
      <c r="D338" s="204">
        <v>1900000</v>
      </c>
      <c r="E338" s="204">
        <v>1900000</v>
      </c>
      <c r="F338" s="104"/>
    </row>
    <row r="339" spans="1:6" ht="12.75" hidden="1">
      <c r="A339" s="183">
        <v>3234</v>
      </c>
      <c r="B339" s="94" t="s">
        <v>83</v>
      </c>
      <c r="C339" s="150">
        <v>75000</v>
      </c>
      <c r="D339" s="204">
        <v>75000</v>
      </c>
      <c r="E339" s="204">
        <v>75000</v>
      </c>
      <c r="F339" s="104"/>
    </row>
    <row r="340" spans="1:6" ht="12.75" hidden="1">
      <c r="A340" s="183">
        <v>3235</v>
      </c>
      <c r="B340" s="94" t="s">
        <v>84</v>
      </c>
      <c r="C340" s="150">
        <v>720000</v>
      </c>
      <c r="D340" s="204">
        <v>720000</v>
      </c>
      <c r="E340" s="204">
        <v>720000</v>
      </c>
      <c r="F340" s="104"/>
    </row>
    <row r="341" spans="1:6" ht="12.75" hidden="1">
      <c r="A341" s="180">
        <v>3237</v>
      </c>
      <c r="B341" s="94" t="s">
        <v>152</v>
      </c>
      <c r="C341" s="150">
        <v>15000</v>
      </c>
      <c r="D341" s="204">
        <v>15000</v>
      </c>
      <c r="E341" s="204">
        <v>15000</v>
      </c>
      <c r="F341" s="104"/>
    </row>
    <row r="342" spans="1:6" ht="12.75" hidden="1">
      <c r="A342" s="180">
        <v>3239</v>
      </c>
      <c r="B342" s="94" t="s">
        <v>85</v>
      </c>
      <c r="C342" s="150">
        <v>0</v>
      </c>
      <c r="D342" s="204">
        <v>0</v>
      </c>
      <c r="E342" s="204">
        <v>0</v>
      </c>
      <c r="F342" s="104"/>
    </row>
    <row r="343" spans="1:6" ht="12.75">
      <c r="A343" s="180">
        <v>329</v>
      </c>
      <c r="B343" s="94" t="s">
        <v>87</v>
      </c>
      <c r="C343" s="150">
        <f>C345+C344</f>
        <v>10000</v>
      </c>
      <c r="D343" s="204">
        <f>D345+D344</f>
        <v>10000</v>
      </c>
      <c r="E343" s="204">
        <f>E345+E344</f>
        <v>10000</v>
      </c>
      <c r="F343" s="104"/>
    </row>
    <row r="344" spans="1:6" ht="12.75" hidden="1">
      <c r="A344" s="180">
        <v>3295</v>
      </c>
      <c r="B344" s="94" t="s">
        <v>299</v>
      </c>
      <c r="C344" s="150">
        <v>8000</v>
      </c>
      <c r="D344" s="150">
        <v>8000</v>
      </c>
      <c r="E344" s="150">
        <v>8000</v>
      </c>
      <c r="F344" s="104"/>
    </row>
    <row r="345" spans="1:6" ht="12.75" hidden="1">
      <c r="A345" s="180">
        <v>3299</v>
      </c>
      <c r="B345" s="94" t="s">
        <v>87</v>
      </c>
      <c r="C345" s="150">
        <v>2000</v>
      </c>
      <c r="D345" s="150">
        <v>2000</v>
      </c>
      <c r="E345" s="150">
        <v>2000</v>
      </c>
      <c r="F345" s="104"/>
    </row>
    <row r="346" spans="1:6" ht="12.75">
      <c r="A346" s="183"/>
      <c r="B346" s="94"/>
      <c r="C346" s="150"/>
      <c r="D346" s="150"/>
      <c r="E346" s="150"/>
      <c r="F346" s="105"/>
    </row>
    <row r="347" spans="1:6" ht="12.75">
      <c r="A347" s="155" t="s">
        <v>138</v>
      </c>
      <c r="B347" s="31" t="s">
        <v>183</v>
      </c>
      <c r="C347" s="172">
        <f>C348</f>
        <v>15000000</v>
      </c>
      <c r="D347" s="172">
        <f>D348</f>
        <v>15000000</v>
      </c>
      <c r="E347" s="172">
        <f>E348</f>
        <v>9000000</v>
      </c>
      <c r="F347" s="105"/>
    </row>
    <row r="348" spans="1:6" ht="12.75" hidden="1">
      <c r="A348" s="155">
        <v>3</v>
      </c>
      <c r="B348" s="31" t="s">
        <v>68</v>
      </c>
      <c r="C348" s="172">
        <f>C349+C356</f>
        <v>15000000</v>
      </c>
      <c r="D348" s="172">
        <f>D349+D356</f>
        <v>15000000</v>
      </c>
      <c r="E348" s="172">
        <f>E349+E356</f>
        <v>9000000</v>
      </c>
      <c r="F348" s="105"/>
    </row>
    <row r="349" spans="1:6" ht="12.75">
      <c r="A349" s="155">
        <v>32</v>
      </c>
      <c r="B349" s="31" t="s">
        <v>5</v>
      </c>
      <c r="C349" s="172">
        <f>C350+C353</f>
        <v>15000000</v>
      </c>
      <c r="D349" s="172">
        <f>D350+D353</f>
        <v>15000000</v>
      </c>
      <c r="E349" s="172">
        <f>E350+E353</f>
        <v>9000000</v>
      </c>
      <c r="F349" s="105"/>
    </row>
    <row r="350" spans="1:6" ht="12.75">
      <c r="A350" s="180">
        <v>323</v>
      </c>
      <c r="B350" s="201" t="s">
        <v>13</v>
      </c>
      <c r="C350" s="150">
        <f>SUM(C351:C352)</f>
        <v>14900000</v>
      </c>
      <c r="D350" s="204">
        <f>SUM(D351:D352)</f>
        <v>14900000</v>
      </c>
      <c r="E350" s="204">
        <f>SUM(E351:E352)</f>
        <v>8900000</v>
      </c>
      <c r="F350" s="104"/>
    </row>
    <row r="351" spans="1:6" ht="12.75" hidden="1">
      <c r="A351" s="180">
        <v>3237</v>
      </c>
      <c r="B351" s="94" t="s">
        <v>152</v>
      </c>
      <c r="C351" s="150">
        <v>1000000</v>
      </c>
      <c r="D351" s="204">
        <v>1000000</v>
      </c>
      <c r="E351" s="204">
        <v>1000000</v>
      </c>
      <c r="F351" s="104"/>
    </row>
    <row r="352" spans="1:6" ht="12.75" hidden="1">
      <c r="A352" s="180">
        <v>3239</v>
      </c>
      <c r="B352" s="94" t="s">
        <v>85</v>
      </c>
      <c r="C352" s="150">
        <v>13900000</v>
      </c>
      <c r="D352" s="204">
        <v>13900000</v>
      </c>
      <c r="E352" s="204">
        <v>7900000</v>
      </c>
      <c r="F352" s="104"/>
    </row>
    <row r="353" spans="1:6" ht="12.75">
      <c r="A353" s="180">
        <v>329</v>
      </c>
      <c r="B353" s="201" t="s">
        <v>87</v>
      </c>
      <c r="C353" s="150">
        <f>C354+C355</f>
        <v>100000</v>
      </c>
      <c r="D353" s="204">
        <f>D354+D355</f>
        <v>100000</v>
      </c>
      <c r="E353" s="204">
        <f>E354+E355</f>
        <v>100000</v>
      </c>
      <c r="F353" s="104"/>
    </row>
    <row r="354" spans="1:6" ht="12.75" hidden="1">
      <c r="A354" s="183">
        <v>3295</v>
      </c>
      <c r="B354" s="94" t="s">
        <v>299</v>
      </c>
      <c r="C354" s="150">
        <v>80000</v>
      </c>
      <c r="D354" s="150">
        <v>80000</v>
      </c>
      <c r="E354" s="150">
        <v>80000</v>
      </c>
      <c r="F354" s="104"/>
    </row>
    <row r="355" spans="1:6" ht="12.75" hidden="1">
      <c r="A355" s="183">
        <v>3299</v>
      </c>
      <c r="B355" s="94" t="s">
        <v>87</v>
      </c>
      <c r="C355" s="150">
        <v>20000</v>
      </c>
      <c r="D355" s="150">
        <v>20000</v>
      </c>
      <c r="E355" s="150">
        <v>20000</v>
      </c>
      <c r="F355" s="104"/>
    </row>
    <row r="356" spans="1:6" ht="12.75" hidden="1">
      <c r="A356" s="155">
        <v>36</v>
      </c>
      <c r="B356" s="100" t="s">
        <v>208</v>
      </c>
      <c r="C356" s="172">
        <f aca="true" t="shared" si="10" ref="C356:E357">C357</f>
        <v>0</v>
      </c>
      <c r="D356" s="172">
        <f t="shared" si="10"/>
        <v>0</v>
      </c>
      <c r="E356" s="172">
        <f t="shared" si="10"/>
        <v>0</v>
      </c>
      <c r="F356" s="104"/>
    </row>
    <row r="357" spans="1:6" ht="12.75" hidden="1">
      <c r="A357" s="180">
        <v>363</v>
      </c>
      <c r="B357" s="201" t="s">
        <v>312</v>
      </c>
      <c r="C357" s="150">
        <f t="shared" si="10"/>
        <v>0</v>
      </c>
      <c r="D357" s="204">
        <f t="shared" si="10"/>
        <v>0</v>
      </c>
      <c r="E357" s="204">
        <f t="shared" si="10"/>
        <v>0</v>
      </c>
      <c r="F357" s="104"/>
    </row>
    <row r="358" spans="1:6" ht="12.75" hidden="1">
      <c r="A358" s="183">
        <v>3631</v>
      </c>
      <c r="B358" s="94" t="s">
        <v>311</v>
      </c>
      <c r="C358" s="150">
        <v>0</v>
      </c>
      <c r="D358" s="150">
        <v>0</v>
      </c>
      <c r="E358" s="150">
        <v>0</v>
      </c>
      <c r="F358" s="104"/>
    </row>
    <row r="359" spans="1:6" ht="12.75">
      <c r="A359" s="183"/>
      <c r="B359" s="94"/>
      <c r="C359" s="150"/>
      <c r="D359" s="150"/>
      <c r="E359" s="150"/>
      <c r="F359" s="104"/>
    </row>
    <row r="360" spans="1:6" ht="12.75">
      <c r="A360" s="155" t="s">
        <v>157</v>
      </c>
      <c r="B360" s="31" t="s">
        <v>184</v>
      </c>
      <c r="C360" s="172">
        <f>C361</f>
        <v>10000000</v>
      </c>
      <c r="D360" s="172">
        <f>D361</f>
        <v>10000000</v>
      </c>
      <c r="E360" s="172">
        <f>E361</f>
        <v>4000000</v>
      </c>
      <c r="F360" s="111"/>
    </row>
    <row r="361" spans="1:6" ht="12.75" hidden="1">
      <c r="A361" s="155">
        <v>3</v>
      </c>
      <c r="B361" s="31" t="s">
        <v>68</v>
      </c>
      <c r="C361" s="172">
        <f>C362+C365</f>
        <v>10000000</v>
      </c>
      <c r="D361" s="172">
        <f>D362+D365</f>
        <v>10000000</v>
      </c>
      <c r="E361" s="172">
        <f>E362+E365</f>
        <v>4000000</v>
      </c>
      <c r="F361" s="111"/>
    </row>
    <row r="362" spans="1:6" ht="12.75">
      <c r="A362" s="155">
        <v>32</v>
      </c>
      <c r="B362" s="31" t="s">
        <v>5</v>
      </c>
      <c r="C362" s="172">
        <f>C363</f>
        <v>9950000</v>
      </c>
      <c r="D362" s="172">
        <f>D363</f>
        <v>9950000</v>
      </c>
      <c r="E362" s="172">
        <f>E363</f>
        <v>4000000</v>
      </c>
      <c r="F362" s="111"/>
    </row>
    <row r="363" spans="1:6" ht="12.75">
      <c r="A363" s="180">
        <v>329</v>
      </c>
      <c r="B363" s="32" t="s">
        <v>87</v>
      </c>
      <c r="C363" s="150">
        <f>C364</f>
        <v>9950000</v>
      </c>
      <c r="D363" s="204">
        <f>D364</f>
        <v>9950000</v>
      </c>
      <c r="E363" s="204">
        <f>E364</f>
        <v>4000000</v>
      </c>
      <c r="F363" s="168"/>
    </row>
    <row r="364" spans="1:6" ht="12.75" hidden="1">
      <c r="A364" s="180">
        <v>3299</v>
      </c>
      <c r="B364" s="94" t="s">
        <v>87</v>
      </c>
      <c r="C364" s="150">
        <v>9950000</v>
      </c>
      <c r="D364" s="150">
        <v>9950000</v>
      </c>
      <c r="E364" s="150">
        <v>4000000</v>
      </c>
      <c r="F364" s="121"/>
    </row>
    <row r="365" spans="1:6" ht="12.75">
      <c r="A365" s="155">
        <v>38</v>
      </c>
      <c r="B365" s="31" t="s">
        <v>94</v>
      </c>
      <c r="C365" s="172">
        <f aca="true" t="shared" si="11" ref="C365:E366">C366</f>
        <v>50000</v>
      </c>
      <c r="D365" s="172">
        <f t="shared" si="11"/>
        <v>50000</v>
      </c>
      <c r="E365" s="172">
        <f t="shared" si="11"/>
        <v>0</v>
      </c>
      <c r="F365" s="121"/>
    </row>
    <row r="366" spans="1:6" ht="12.75">
      <c r="A366" s="180">
        <v>383</v>
      </c>
      <c r="B366" s="32" t="s">
        <v>205</v>
      </c>
      <c r="C366" s="150">
        <f t="shared" si="11"/>
        <v>50000</v>
      </c>
      <c r="D366" s="204">
        <f t="shared" si="11"/>
        <v>50000</v>
      </c>
      <c r="E366" s="204">
        <f t="shared" si="11"/>
        <v>0</v>
      </c>
      <c r="F366" s="121"/>
    </row>
    <row r="367" spans="1:6" ht="12.75" hidden="1">
      <c r="A367" s="180">
        <v>3831</v>
      </c>
      <c r="B367" s="94" t="s">
        <v>198</v>
      </c>
      <c r="C367" s="150">
        <v>50000</v>
      </c>
      <c r="D367" s="150">
        <v>50000</v>
      </c>
      <c r="E367" s="150">
        <v>0</v>
      </c>
      <c r="F367" s="104"/>
    </row>
    <row r="368" spans="1:6" ht="12.75">
      <c r="A368" s="155"/>
      <c r="B368" s="31"/>
      <c r="C368" s="172"/>
      <c r="D368" s="172"/>
      <c r="E368" s="172"/>
      <c r="F368" s="105"/>
    </row>
    <row r="369" spans="1:6" s="159" customFormat="1" ht="12.75">
      <c r="A369" s="157">
        <v>104</v>
      </c>
      <c r="B369" s="93" t="s">
        <v>159</v>
      </c>
      <c r="C369" s="141">
        <f>C371+C384+C390+C396+C408+C413+C418+C423+C428+C433+C438+C443+C448+C453+C458+C463+C468+C473+C490+C495+C500+C505+C510+C515+C520+C525+C530+C535+C540+C556+C562+C578+C586+C591+C599+C607+C612+C617+C622+C627+C632+C643+C657+C662+C667+C672+C677+C682+C485</f>
        <v>1812154546</v>
      </c>
      <c r="D369" s="141">
        <f>D371+D384+D390+D396+D408+D413+D418+D423+D428+D433+D438+D443+D448+D453+D458+D463+D468+D473+D490+D495+D500+D505+D510+D515+D520+D525+D530+D535+D540+D556+D562+D578+D586+D591+D599+D607+D612+D617+D622+D627+D632+D643+D657+D662+D667+D672+D677+D682+D485</f>
        <v>829701053</v>
      </c>
      <c r="E369" s="141">
        <f>E371+E384+E390+E396+E408+E413+E418+E423+E428+E433+E438+E443+E448+E453+E458+E463+E468+E473+E490+E495+E500+E505+E510+E515+E520+E525+E530+E535+E540+E556+E562+E578+E586+E591+E599+E607+E612+E617+E622+E627+E632+E643+E657+E662+E667+E672+E677+E682+E485</f>
        <v>813727735</v>
      </c>
      <c r="F369" s="158"/>
    </row>
    <row r="370" spans="1:6" ht="12.75">
      <c r="A370" s="156"/>
      <c r="B370" s="98"/>
      <c r="C370" s="172"/>
      <c r="D370" s="172"/>
      <c r="E370" s="172"/>
      <c r="F370" s="105"/>
    </row>
    <row r="371" spans="1:6" s="161" customFormat="1" ht="25.5" hidden="1">
      <c r="A371" s="100" t="s">
        <v>126</v>
      </c>
      <c r="B371" s="65" t="s">
        <v>187</v>
      </c>
      <c r="C371" s="172">
        <f>C372+C379</f>
        <v>0</v>
      </c>
      <c r="D371" s="172">
        <f>D372+D379</f>
        <v>0</v>
      </c>
      <c r="E371" s="172">
        <f>E372+E379</f>
        <v>0</v>
      </c>
      <c r="F371" s="160"/>
    </row>
    <row r="372" spans="1:6" ht="15" customHeight="1" hidden="1">
      <c r="A372" s="155">
        <v>3</v>
      </c>
      <c r="B372" s="31" t="s">
        <v>68</v>
      </c>
      <c r="C372" s="172">
        <f>C373+C376</f>
        <v>0</v>
      </c>
      <c r="D372" s="172">
        <f>D373+D376</f>
        <v>0</v>
      </c>
      <c r="E372" s="172">
        <f>E373+E376</f>
        <v>0</v>
      </c>
      <c r="F372" s="105"/>
    </row>
    <row r="373" spans="1:6" ht="12.75" hidden="1">
      <c r="A373" s="155">
        <v>36</v>
      </c>
      <c r="B373" s="31" t="s">
        <v>208</v>
      </c>
      <c r="C373" s="172">
        <f aca="true" t="shared" si="12" ref="C373:E374">C374</f>
        <v>0</v>
      </c>
      <c r="D373" s="172">
        <f t="shared" si="12"/>
        <v>0</v>
      </c>
      <c r="E373" s="172">
        <f t="shared" si="12"/>
        <v>0</v>
      </c>
      <c r="F373" s="105"/>
    </row>
    <row r="374" spans="1:6" ht="12.75" hidden="1">
      <c r="A374" s="180">
        <v>363</v>
      </c>
      <c r="B374" s="32" t="s">
        <v>313</v>
      </c>
      <c r="C374" s="150">
        <f t="shared" si="12"/>
        <v>0</v>
      </c>
      <c r="D374" s="204">
        <f t="shared" si="12"/>
        <v>0</v>
      </c>
      <c r="E374" s="204">
        <f t="shared" si="12"/>
        <v>0</v>
      </c>
      <c r="F374" s="104"/>
    </row>
    <row r="375" spans="1:6" ht="12.75" hidden="1">
      <c r="A375" s="187">
        <v>3632</v>
      </c>
      <c r="B375" s="94" t="s">
        <v>310</v>
      </c>
      <c r="C375" s="173">
        <v>0</v>
      </c>
      <c r="D375" s="173">
        <v>0</v>
      </c>
      <c r="E375" s="173">
        <v>0</v>
      </c>
      <c r="F375" s="104"/>
    </row>
    <row r="376" spans="1:6" ht="12.75" hidden="1">
      <c r="A376" s="155">
        <v>38</v>
      </c>
      <c r="B376" s="31" t="s">
        <v>94</v>
      </c>
      <c r="C376" s="172">
        <f aca="true" t="shared" si="13" ref="C376:E377">C377</f>
        <v>0</v>
      </c>
      <c r="D376" s="172">
        <f t="shared" si="13"/>
        <v>0</v>
      </c>
      <c r="E376" s="172">
        <f t="shared" si="13"/>
        <v>0</v>
      </c>
      <c r="F376" s="105"/>
    </row>
    <row r="377" spans="1:6" ht="12.75" hidden="1">
      <c r="A377" s="180">
        <v>386</v>
      </c>
      <c r="B377" s="32" t="s">
        <v>97</v>
      </c>
      <c r="C377" s="150">
        <f t="shared" si="13"/>
        <v>0</v>
      </c>
      <c r="D377" s="204">
        <f t="shared" si="13"/>
        <v>0</v>
      </c>
      <c r="E377" s="204">
        <f t="shared" si="13"/>
        <v>0</v>
      </c>
      <c r="F377" s="104"/>
    </row>
    <row r="378" spans="1:6" ht="12.75" hidden="1">
      <c r="A378" s="187">
        <v>3862</v>
      </c>
      <c r="B378" s="94" t="s">
        <v>147</v>
      </c>
      <c r="C378" s="173">
        <v>0</v>
      </c>
      <c r="D378" s="173">
        <v>0</v>
      </c>
      <c r="E378" s="173">
        <v>0</v>
      </c>
      <c r="F378" s="121"/>
    </row>
    <row r="379" spans="1:6" ht="12.75" hidden="1">
      <c r="A379" s="155">
        <v>4</v>
      </c>
      <c r="B379" s="31" t="s">
        <v>98</v>
      </c>
      <c r="C379" s="172">
        <f aca="true" t="shared" si="14" ref="C379:E381">C380</f>
        <v>0</v>
      </c>
      <c r="D379" s="172">
        <f t="shared" si="14"/>
        <v>0</v>
      </c>
      <c r="E379" s="172">
        <f t="shared" si="14"/>
        <v>0</v>
      </c>
      <c r="F379" s="121"/>
    </row>
    <row r="380" spans="1:6" ht="12.75" hidden="1">
      <c r="A380" s="155">
        <v>45</v>
      </c>
      <c r="B380" s="31" t="s">
        <v>35</v>
      </c>
      <c r="C380" s="172">
        <f t="shared" si="14"/>
        <v>0</v>
      </c>
      <c r="D380" s="172">
        <f t="shared" si="14"/>
        <v>0</v>
      </c>
      <c r="E380" s="172">
        <f t="shared" si="14"/>
        <v>0</v>
      </c>
      <c r="F380" s="121"/>
    </row>
    <row r="381" spans="1:6" ht="12.75" hidden="1">
      <c r="A381" s="180">
        <v>451</v>
      </c>
      <c r="B381" s="32" t="s">
        <v>209</v>
      </c>
      <c r="C381" s="150">
        <f t="shared" si="14"/>
        <v>0</v>
      </c>
      <c r="D381" s="204">
        <f t="shared" si="14"/>
        <v>0</v>
      </c>
      <c r="E381" s="204">
        <f t="shared" si="14"/>
        <v>0</v>
      </c>
      <c r="F381" s="121"/>
    </row>
    <row r="382" spans="1:6" ht="12.75" hidden="1">
      <c r="A382" s="183">
        <v>4511</v>
      </c>
      <c r="B382" s="94" t="s">
        <v>0</v>
      </c>
      <c r="C382" s="173">
        <v>0</v>
      </c>
      <c r="D382" s="150">
        <v>0</v>
      </c>
      <c r="E382" s="150">
        <v>0</v>
      </c>
      <c r="F382" s="104"/>
    </row>
    <row r="383" spans="1:6" ht="12.75" hidden="1">
      <c r="A383" s="183"/>
      <c r="B383" s="94"/>
      <c r="C383" s="173"/>
      <c r="D383" s="150"/>
      <c r="E383" s="150"/>
      <c r="F383" s="104"/>
    </row>
    <row r="384" spans="1:6" ht="38.25">
      <c r="A384" s="100" t="s">
        <v>244</v>
      </c>
      <c r="B384" s="31" t="s">
        <v>375</v>
      </c>
      <c r="C384" s="172">
        <f>C385</f>
        <v>108100000</v>
      </c>
      <c r="D384" s="172">
        <f>D385</f>
        <v>94293000</v>
      </c>
      <c r="E384" s="172">
        <f>E385</f>
        <v>128700000</v>
      </c>
      <c r="F384" s="105"/>
    </row>
    <row r="385" spans="1:6" ht="12.75" hidden="1">
      <c r="A385" s="155">
        <v>4</v>
      </c>
      <c r="B385" s="31" t="s">
        <v>98</v>
      </c>
      <c r="C385" s="172">
        <f aca="true" t="shared" si="15" ref="C385:E387">C386</f>
        <v>108100000</v>
      </c>
      <c r="D385" s="172">
        <f t="shared" si="15"/>
        <v>94293000</v>
      </c>
      <c r="E385" s="172">
        <f t="shared" si="15"/>
        <v>128700000</v>
      </c>
      <c r="F385" s="121"/>
    </row>
    <row r="386" spans="1:6" ht="12.75">
      <c r="A386" s="155">
        <v>45</v>
      </c>
      <c r="B386" s="31" t="s">
        <v>35</v>
      </c>
      <c r="C386" s="172">
        <f t="shared" si="15"/>
        <v>108100000</v>
      </c>
      <c r="D386" s="172">
        <f t="shared" si="15"/>
        <v>94293000</v>
      </c>
      <c r="E386" s="172">
        <f t="shared" si="15"/>
        <v>128700000</v>
      </c>
      <c r="F386" s="121"/>
    </row>
    <row r="387" spans="1:6" ht="12.75">
      <c r="A387" s="180">
        <v>451</v>
      </c>
      <c r="B387" s="32" t="s">
        <v>209</v>
      </c>
      <c r="C387" s="150">
        <f t="shared" si="15"/>
        <v>108100000</v>
      </c>
      <c r="D387" s="204">
        <f t="shared" si="15"/>
        <v>94293000</v>
      </c>
      <c r="E387" s="204">
        <f t="shared" si="15"/>
        <v>128700000</v>
      </c>
      <c r="F387" s="121"/>
    </row>
    <row r="388" spans="1:6" ht="12.75" hidden="1">
      <c r="A388" s="183">
        <v>4511</v>
      </c>
      <c r="B388" s="94" t="s">
        <v>0</v>
      </c>
      <c r="C388" s="173">
        <v>108100000</v>
      </c>
      <c r="D388" s="150">
        <v>94293000</v>
      </c>
      <c r="E388" s="150">
        <v>128700000</v>
      </c>
      <c r="F388" s="104"/>
    </row>
    <row r="389" spans="1:6" ht="12.75">
      <c r="A389" s="183"/>
      <c r="B389" s="94"/>
      <c r="C389" s="173"/>
      <c r="D389" s="150"/>
      <c r="E389" s="150"/>
      <c r="F389" s="104"/>
    </row>
    <row r="390" spans="1:6" ht="38.25">
      <c r="A390" s="100" t="s">
        <v>245</v>
      </c>
      <c r="B390" s="31" t="s">
        <v>376</v>
      </c>
      <c r="C390" s="172">
        <f>C391</f>
        <v>12000000</v>
      </c>
      <c r="D390" s="172">
        <f>D391</f>
        <v>10000000</v>
      </c>
      <c r="E390" s="172">
        <f>E391</f>
        <v>14000000</v>
      </c>
      <c r="F390" s="105"/>
    </row>
    <row r="391" spans="1:6" ht="12.75" hidden="1">
      <c r="A391" s="155">
        <v>4</v>
      </c>
      <c r="B391" s="31" t="s">
        <v>98</v>
      </c>
      <c r="C391" s="172">
        <f aca="true" t="shared" si="16" ref="C391:E393">C392</f>
        <v>12000000</v>
      </c>
      <c r="D391" s="172">
        <f t="shared" si="16"/>
        <v>10000000</v>
      </c>
      <c r="E391" s="172">
        <f t="shared" si="16"/>
        <v>14000000</v>
      </c>
      <c r="F391" s="121"/>
    </row>
    <row r="392" spans="1:6" ht="12.75">
      <c r="A392" s="155">
        <v>45</v>
      </c>
      <c r="B392" s="31" t="s">
        <v>35</v>
      </c>
      <c r="C392" s="172">
        <f t="shared" si="16"/>
        <v>12000000</v>
      </c>
      <c r="D392" s="172">
        <f t="shared" si="16"/>
        <v>10000000</v>
      </c>
      <c r="E392" s="172">
        <f t="shared" si="16"/>
        <v>14000000</v>
      </c>
      <c r="F392" s="121"/>
    </row>
    <row r="393" spans="1:6" ht="12.75">
      <c r="A393" s="180">
        <v>451</v>
      </c>
      <c r="B393" s="32" t="s">
        <v>209</v>
      </c>
      <c r="C393" s="150">
        <f t="shared" si="16"/>
        <v>12000000</v>
      </c>
      <c r="D393" s="204">
        <f t="shared" si="16"/>
        <v>10000000</v>
      </c>
      <c r="E393" s="204">
        <f t="shared" si="16"/>
        <v>14000000</v>
      </c>
      <c r="F393" s="121"/>
    </row>
    <row r="394" spans="1:6" ht="12.75" hidden="1">
      <c r="A394" s="183">
        <v>4511</v>
      </c>
      <c r="B394" s="94" t="s">
        <v>0</v>
      </c>
      <c r="C394" s="173">
        <v>12000000</v>
      </c>
      <c r="D394" s="150">
        <v>10000000</v>
      </c>
      <c r="E394" s="150">
        <v>14000000</v>
      </c>
      <c r="F394" s="104"/>
    </row>
    <row r="395" spans="1:6" ht="12.75">
      <c r="A395" s="183"/>
      <c r="B395" s="94"/>
      <c r="C395" s="150"/>
      <c r="D395" s="150"/>
      <c r="E395" s="150"/>
      <c r="F395" s="105"/>
    </row>
    <row r="396" spans="1:6" ht="12.75">
      <c r="A396" s="155" t="s">
        <v>139</v>
      </c>
      <c r="B396" s="90" t="s">
        <v>185</v>
      </c>
      <c r="C396" s="172">
        <f>C397+C404</f>
        <v>183181000</v>
      </c>
      <c r="D396" s="172">
        <f>D398+D401+D404</f>
        <v>46305000</v>
      </c>
      <c r="E396" s="172">
        <f>E398+E401</f>
        <v>65800000</v>
      </c>
      <c r="F396" s="105"/>
    </row>
    <row r="397" spans="1:6" ht="13.5" customHeight="1" hidden="1">
      <c r="A397" s="155">
        <v>3</v>
      </c>
      <c r="B397" s="90" t="s">
        <v>68</v>
      </c>
      <c r="C397" s="172">
        <f>C398+C401</f>
        <v>43181000</v>
      </c>
      <c r="D397" s="172">
        <f>D398+D401</f>
        <v>46305000</v>
      </c>
      <c r="E397" s="172">
        <f>E398+E401</f>
        <v>65800000</v>
      </c>
      <c r="F397" s="105"/>
    </row>
    <row r="398" spans="1:6" ht="12.75">
      <c r="A398" s="155">
        <v>36</v>
      </c>
      <c r="B398" s="90" t="s">
        <v>208</v>
      </c>
      <c r="C398" s="172">
        <f>C399</f>
        <v>5000000</v>
      </c>
      <c r="D398" s="172">
        <f>D399</f>
        <v>5000000</v>
      </c>
      <c r="E398" s="172">
        <f>E399</f>
        <v>5000000</v>
      </c>
      <c r="F398" s="105"/>
    </row>
    <row r="399" spans="1:6" ht="12.75">
      <c r="A399" s="180">
        <v>363</v>
      </c>
      <c r="B399" s="89" t="s">
        <v>313</v>
      </c>
      <c r="C399" s="150">
        <f>C400</f>
        <v>5000000</v>
      </c>
      <c r="D399" s="204">
        <f>D400</f>
        <v>5000000</v>
      </c>
      <c r="E399" s="204">
        <f>E400</f>
        <v>5000000</v>
      </c>
      <c r="F399" s="104"/>
    </row>
    <row r="400" spans="1:6" ht="12.75" hidden="1">
      <c r="A400" s="180">
        <v>3632</v>
      </c>
      <c r="B400" s="94" t="s">
        <v>310</v>
      </c>
      <c r="C400" s="150">
        <v>5000000</v>
      </c>
      <c r="D400" s="150">
        <v>5000000</v>
      </c>
      <c r="E400" s="150">
        <v>5000000</v>
      </c>
      <c r="F400" s="104"/>
    </row>
    <row r="401" spans="1:6" ht="12.75">
      <c r="A401" s="155">
        <v>38</v>
      </c>
      <c r="B401" s="90" t="s">
        <v>94</v>
      </c>
      <c r="C401" s="172">
        <f aca="true" t="shared" si="17" ref="C401:E402">C402</f>
        <v>38181000</v>
      </c>
      <c r="D401" s="172">
        <f t="shared" si="17"/>
        <v>41305000</v>
      </c>
      <c r="E401" s="172">
        <f t="shared" si="17"/>
        <v>60800000</v>
      </c>
      <c r="F401" s="104"/>
    </row>
    <row r="402" spans="1:6" ht="12.75">
      <c r="A402" s="180">
        <v>386</v>
      </c>
      <c r="B402" s="89" t="s">
        <v>97</v>
      </c>
      <c r="C402" s="150">
        <f t="shared" si="17"/>
        <v>38181000</v>
      </c>
      <c r="D402" s="204">
        <f t="shared" si="17"/>
        <v>41305000</v>
      </c>
      <c r="E402" s="204">
        <f t="shared" si="17"/>
        <v>60800000</v>
      </c>
      <c r="F402" s="104"/>
    </row>
    <row r="403" spans="1:6" ht="12.75" hidden="1">
      <c r="A403" s="180">
        <v>3862</v>
      </c>
      <c r="B403" s="94" t="s">
        <v>147</v>
      </c>
      <c r="C403" s="150">
        <v>38181000</v>
      </c>
      <c r="D403" s="150">
        <v>41305000</v>
      </c>
      <c r="E403" s="150">
        <v>60800000</v>
      </c>
      <c r="F403" s="104"/>
    </row>
    <row r="404" spans="1:6" ht="12.75">
      <c r="A404" s="155">
        <v>42</v>
      </c>
      <c r="B404" s="90" t="s">
        <v>21</v>
      </c>
      <c r="C404" s="172">
        <f>C405</f>
        <v>140000000</v>
      </c>
      <c r="D404" s="172">
        <f>D405</f>
        <v>0</v>
      </c>
      <c r="E404" s="172">
        <f>E405</f>
        <v>0</v>
      </c>
      <c r="F404" s="172"/>
    </row>
    <row r="405" spans="1:6" ht="12.75">
      <c r="A405" s="180">
        <v>421</v>
      </c>
      <c r="B405" s="89" t="s">
        <v>22</v>
      </c>
      <c r="C405" s="150">
        <f>C406</f>
        <v>140000000</v>
      </c>
      <c r="D405" s="204">
        <f>D406</f>
        <v>0</v>
      </c>
      <c r="E405" s="204">
        <f>E406</f>
        <v>0</v>
      </c>
      <c r="F405" s="104"/>
    </row>
    <row r="406" spans="1:6" ht="12.75" hidden="1">
      <c r="A406" s="180">
        <v>4214</v>
      </c>
      <c r="B406" s="94" t="s">
        <v>25</v>
      </c>
      <c r="C406" s="150">
        <v>140000000</v>
      </c>
      <c r="D406" s="150">
        <v>0</v>
      </c>
      <c r="E406" s="150">
        <v>0</v>
      </c>
      <c r="F406" s="104"/>
    </row>
    <row r="407" spans="1:6" ht="12.75">
      <c r="A407" s="180"/>
      <c r="B407" s="94"/>
      <c r="C407" s="150"/>
      <c r="D407" s="150"/>
      <c r="E407" s="150"/>
      <c r="F407" s="104"/>
    </row>
    <row r="408" spans="1:6" ht="25.5">
      <c r="A408" s="155" t="s">
        <v>261</v>
      </c>
      <c r="B408" s="31" t="s">
        <v>369</v>
      </c>
      <c r="C408" s="172">
        <f>C409</f>
        <v>47356000</v>
      </c>
      <c r="D408" s="172">
        <f>D409</f>
        <v>0</v>
      </c>
      <c r="E408" s="172">
        <f>E409</f>
        <v>0</v>
      </c>
      <c r="F408" s="104"/>
    </row>
    <row r="409" spans="1:6" ht="12.75">
      <c r="A409" s="155">
        <v>38</v>
      </c>
      <c r="B409" s="90" t="s">
        <v>94</v>
      </c>
      <c r="C409" s="172">
        <f>C410</f>
        <v>47356000</v>
      </c>
      <c r="D409" s="172">
        <f>D410</f>
        <v>0</v>
      </c>
      <c r="E409" s="172">
        <f>E410</f>
        <v>0</v>
      </c>
      <c r="F409" s="104"/>
    </row>
    <row r="410" spans="1:6" ht="12.75">
      <c r="A410" s="180">
        <v>386</v>
      </c>
      <c r="B410" s="89" t="s">
        <v>97</v>
      </c>
      <c r="C410" s="150">
        <f>C411</f>
        <v>47356000</v>
      </c>
      <c r="D410" s="204">
        <f>D411</f>
        <v>0</v>
      </c>
      <c r="E410" s="204">
        <f>E411</f>
        <v>0</v>
      </c>
      <c r="F410" s="104"/>
    </row>
    <row r="411" spans="1:6" ht="12.75" hidden="1">
      <c r="A411" s="180">
        <v>3862</v>
      </c>
      <c r="B411" s="94" t="s">
        <v>147</v>
      </c>
      <c r="C411" s="150">
        <v>47356000</v>
      </c>
      <c r="D411" s="150">
        <v>0</v>
      </c>
      <c r="E411" s="150">
        <v>0</v>
      </c>
      <c r="F411" s="104"/>
    </row>
    <row r="412" spans="1:6" ht="12.75">
      <c r="A412" s="180"/>
      <c r="B412" s="94"/>
      <c r="C412" s="150"/>
      <c r="D412" s="150"/>
      <c r="E412" s="150"/>
      <c r="F412" s="104"/>
    </row>
    <row r="413" spans="1:6" ht="12.75">
      <c r="A413" s="155" t="s">
        <v>262</v>
      </c>
      <c r="B413" s="90" t="s">
        <v>339</v>
      </c>
      <c r="C413" s="172">
        <f>C414</f>
        <v>3000000</v>
      </c>
      <c r="D413" s="172">
        <f>D414</f>
        <v>0</v>
      </c>
      <c r="E413" s="172">
        <v>0</v>
      </c>
      <c r="F413" s="104"/>
    </row>
    <row r="414" spans="1:6" ht="12.75">
      <c r="A414" s="155">
        <v>36</v>
      </c>
      <c r="B414" s="90" t="s">
        <v>208</v>
      </c>
      <c r="C414" s="172">
        <f>C415</f>
        <v>3000000</v>
      </c>
      <c r="D414" s="172">
        <f>D415</f>
        <v>0</v>
      </c>
      <c r="E414" s="172">
        <f>E415</f>
        <v>0</v>
      </c>
      <c r="F414" s="104"/>
    </row>
    <row r="415" spans="1:6" ht="12.75">
      <c r="A415" s="180">
        <v>363</v>
      </c>
      <c r="B415" s="89" t="s">
        <v>313</v>
      </c>
      <c r="C415" s="150">
        <f>C416</f>
        <v>3000000</v>
      </c>
      <c r="D415" s="204">
        <f>D416</f>
        <v>0</v>
      </c>
      <c r="E415" s="204">
        <f>E416</f>
        <v>0</v>
      </c>
      <c r="F415" s="104"/>
    </row>
    <row r="416" spans="1:6" ht="12.75" hidden="1">
      <c r="A416" s="180">
        <v>3632</v>
      </c>
      <c r="B416" s="94" t="s">
        <v>310</v>
      </c>
      <c r="C416" s="150">
        <v>3000000</v>
      </c>
      <c r="D416" s="150">
        <v>0</v>
      </c>
      <c r="E416" s="150">
        <v>0</v>
      </c>
      <c r="F416" s="104"/>
    </row>
    <row r="417" spans="1:6" ht="12.75">
      <c r="A417" s="180"/>
      <c r="B417" s="94"/>
      <c r="C417" s="150"/>
      <c r="D417" s="150"/>
      <c r="E417" s="150"/>
      <c r="F417" s="104"/>
    </row>
    <row r="418" spans="1:6" ht="12.75">
      <c r="A418" s="155" t="s">
        <v>263</v>
      </c>
      <c r="B418" s="90" t="s">
        <v>340</v>
      </c>
      <c r="C418" s="172">
        <f>C419</f>
        <v>16900000</v>
      </c>
      <c r="D418" s="172">
        <f>D419</f>
        <v>12300000</v>
      </c>
      <c r="E418" s="172">
        <f>E419</f>
        <v>12300000</v>
      </c>
      <c r="F418" s="104"/>
    </row>
    <row r="419" spans="1:6" ht="12.75">
      <c r="A419" s="155">
        <v>38</v>
      </c>
      <c r="B419" s="90" t="s">
        <v>94</v>
      </c>
      <c r="C419" s="172">
        <f aca="true" t="shared" si="18" ref="C419:E420">C420</f>
        <v>16900000</v>
      </c>
      <c r="D419" s="172">
        <f t="shared" si="18"/>
        <v>12300000</v>
      </c>
      <c r="E419" s="172">
        <f t="shared" si="18"/>
        <v>12300000</v>
      </c>
      <c r="F419" s="104"/>
    </row>
    <row r="420" spans="1:6" ht="12.75">
      <c r="A420" s="180">
        <v>386</v>
      </c>
      <c r="B420" s="89" t="s">
        <v>97</v>
      </c>
      <c r="C420" s="150">
        <f t="shared" si="18"/>
        <v>16900000</v>
      </c>
      <c r="D420" s="204">
        <f t="shared" si="18"/>
        <v>12300000</v>
      </c>
      <c r="E420" s="204">
        <f t="shared" si="18"/>
        <v>12300000</v>
      </c>
      <c r="F420" s="104"/>
    </row>
    <row r="421" spans="1:6" ht="12.75" hidden="1">
      <c r="A421" s="180">
        <v>3862</v>
      </c>
      <c r="B421" s="94" t="s">
        <v>147</v>
      </c>
      <c r="C421" s="150">
        <v>16900000</v>
      </c>
      <c r="D421" s="150">
        <v>12300000</v>
      </c>
      <c r="E421" s="150">
        <v>12300000</v>
      </c>
      <c r="F421" s="104"/>
    </row>
    <row r="422" spans="1:6" ht="12.75">
      <c r="A422" s="180"/>
      <c r="B422" s="94"/>
      <c r="C422" s="150"/>
      <c r="D422" s="150"/>
      <c r="E422" s="150"/>
      <c r="F422" s="104"/>
    </row>
    <row r="423" spans="1:6" ht="12.75">
      <c r="A423" s="155" t="s">
        <v>264</v>
      </c>
      <c r="B423" s="90" t="s">
        <v>341</v>
      </c>
      <c r="C423" s="172">
        <f>C424</f>
        <v>24350000</v>
      </c>
      <c r="D423" s="172">
        <f>D424</f>
        <v>17700000</v>
      </c>
      <c r="E423" s="172">
        <f>E424</f>
        <v>17700000</v>
      </c>
      <c r="F423" s="104"/>
    </row>
    <row r="424" spans="1:6" ht="12.75">
      <c r="A424" s="155">
        <v>38</v>
      </c>
      <c r="B424" s="90" t="s">
        <v>94</v>
      </c>
      <c r="C424" s="172">
        <f aca="true" t="shared" si="19" ref="C424:E425">C425</f>
        <v>24350000</v>
      </c>
      <c r="D424" s="172">
        <f t="shared" si="19"/>
        <v>17700000</v>
      </c>
      <c r="E424" s="172">
        <f t="shared" si="19"/>
        <v>17700000</v>
      </c>
      <c r="F424" s="104"/>
    </row>
    <row r="425" spans="1:6" ht="12.75">
      <c r="A425" s="180">
        <v>386</v>
      </c>
      <c r="B425" s="89" t="s">
        <v>97</v>
      </c>
      <c r="C425" s="150">
        <f t="shared" si="19"/>
        <v>24350000</v>
      </c>
      <c r="D425" s="204">
        <f t="shared" si="19"/>
        <v>17700000</v>
      </c>
      <c r="E425" s="204">
        <f t="shared" si="19"/>
        <v>17700000</v>
      </c>
      <c r="F425" s="104"/>
    </row>
    <row r="426" spans="1:6" ht="12.75" hidden="1">
      <c r="A426" s="180">
        <v>3862</v>
      </c>
      <c r="B426" s="94" t="s">
        <v>147</v>
      </c>
      <c r="C426" s="150">
        <v>24350000</v>
      </c>
      <c r="D426" s="150">
        <v>17700000</v>
      </c>
      <c r="E426" s="150">
        <v>17700000</v>
      </c>
      <c r="F426" s="104"/>
    </row>
    <row r="427" spans="1:6" ht="12.75">
      <c r="A427" s="180"/>
      <c r="B427" s="94"/>
      <c r="C427" s="150"/>
      <c r="D427" s="150"/>
      <c r="E427" s="150"/>
      <c r="F427" s="104"/>
    </row>
    <row r="428" spans="1:6" ht="25.5">
      <c r="A428" s="155" t="s">
        <v>265</v>
      </c>
      <c r="B428" s="31" t="s">
        <v>342</v>
      </c>
      <c r="C428" s="172">
        <f>C429</f>
        <v>14150000</v>
      </c>
      <c r="D428" s="172">
        <f>D429</f>
        <v>11700000</v>
      </c>
      <c r="E428" s="172">
        <f>E429</f>
        <v>9700000</v>
      </c>
      <c r="F428" s="104"/>
    </row>
    <row r="429" spans="1:6" ht="12.75">
      <c r="A429" s="155">
        <v>38</v>
      </c>
      <c r="B429" s="90" t="s">
        <v>94</v>
      </c>
      <c r="C429" s="172">
        <f>C430</f>
        <v>14150000</v>
      </c>
      <c r="D429" s="172">
        <f>D430</f>
        <v>11700000</v>
      </c>
      <c r="E429" s="172">
        <f>E430</f>
        <v>9700000</v>
      </c>
      <c r="F429" s="104"/>
    </row>
    <row r="430" spans="1:6" ht="12.75">
      <c r="A430" s="180">
        <v>386</v>
      </c>
      <c r="B430" s="89" t="s">
        <v>97</v>
      </c>
      <c r="C430" s="150">
        <f>C431</f>
        <v>14150000</v>
      </c>
      <c r="D430" s="204">
        <f>D431</f>
        <v>11700000</v>
      </c>
      <c r="E430" s="204">
        <f>E431</f>
        <v>9700000</v>
      </c>
      <c r="F430" s="104"/>
    </row>
    <row r="431" spans="1:6" ht="12.75" hidden="1">
      <c r="A431" s="180">
        <v>3862</v>
      </c>
      <c r="B431" s="94" t="s">
        <v>147</v>
      </c>
      <c r="C431" s="150">
        <v>14150000</v>
      </c>
      <c r="D431" s="150">
        <v>11700000</v>
      </c>
      <c r="E431" s="150">
        <v>9700000</v>
      </c>
      <c r="F431" s="104"/>
    </row>
    <row r="432" spans="1:6" ht="12.75">
      <c r="A432" s="180"/>
      <c r="B432" s="94"/>
      <c r="C432" s="150"/>
      <c r="D432" s="150"/>
      <c r="E432" s="150"/>
      <c r="F432" s="104"/>
    </row>
    <row r="433" spans="1:6" ht="25.5">
      <c r="A433" s="155" t="s">
        <v>266</v>
      </c>
      <c r="B433" s="31" t="s">
        <v>343</v>
      </c>
      <c r="C433" s="172">
        <f>C434</f>
        <v>9600000</v>
      </c>
      <c r="D433" s="172">
        <f>D434</f>
        <v>8600000</v>
      </c>
      <c r="E433" s="172">
        <f>E434</f>
        <v>7600000</v>
      </c>
      <c r="F433" s="104"/>
    </row>
    <row r="434" spans="1:6" ht="12.75">
      <c r="A434" s="155">
        <v>38</v>
      </c>
      <c r="B434" s="90" t="s">
        <v>94</v>
      </c>
      <c r="C434" s="172">
        <f>C435</f>
        <v>9600000</v>
      </c>
      <c r="D434" s="172">
        <f>D435</f>
        <v>8600000</v>
      </c>
      <c r="E434" s="172">
        <f>E435</f>
        <v>7600000</v>
      </c>
      <c r="F434" s="104"/>
    </row>
    <row r="435" spans="1:6" ht="12.75">
      <c r="A435" s="180">
        <v>386</v>
      </c>
      <c r="B435" s="89" t="s">
        <v>97</v>
      </c>
      <c r="C435" s="150">
        <f>C436</f>
        <v>9600000</v>
      </c>
      <c r="D435" s="204">
        <f>D436</f>
        <v>8600000</v>
      </c>
      <c r="E435" s="204">
        <f>E436</f>
        <v>7600000</v>
      </c>
      <c r="F435" s="104"/>
    </row>
    <row r="436" spans="1:6" ht="12.75" hidden="1">
      <c r="A436" s="180">
        <v>3862</v>
      </c>
      <c r="B436" s="94" t="s">
        <v>147</v>
      </c>
      <c r="C436" s="150">
        <v>9600000</v>
      </c>
      <c r="D436" s="150">
        <v>8600000</v>
      </c>
      <c r="E436" s="150">
        <v>7600000</v>
      </c>
      <c r="F436" s="104"/>
    </row>
    <row r="437" spans="1:6" ht="12.75">
      <c r="A437" s="180"/>
      <c r="B437" s="94"/>
      <c r="C437" s="150"/>
      <c r="D437" s="150"/>
      <c r="E437" s="150"/>
      <c r="F437" s="104"/>
    </row>
    <row r="438" spans="1:6" ht="25.5">
      <c r="A438" s="155" t="s">
        <v>267</v>
      </c>
      <c r="B438" s="31" t="s">
        <v>383</v>
      </c>
      <c r="C438" s="172">
        <f>C439</f>
        <v>18550000</v>
      </c>
      <c r="D438" s="172">
        <f>D439</f>
        <v>15350000</v>
      </c>
      <c r="E438" s="172">
        <f>E439</f>
        <v>13350000</v>
      </c>
      <c r="F438" s="104"/>
    </row>
    <row r="439" spans="1:6" ht="12.75">
      <c r="A439" s="155">
        <v>38</v>
      </c>
      <c r="B439" s="90" t="s">
        <v>94</v>
      </c>
      <c r="C439" s="172">
        <f>C440</f>
        <v>18550000</v>
      </c>
      <c r="D439" s="172">
        <f>D440</f>
        <v>15350000</v>
      </c>
      <c r="E439" s="172">
        <f>E440</f>
        <v>13350000</v>
      </c>
      <c r="F439" s="104"/>
    </row>
    <row r="440" spans="1:6" ht="12.75">
      <c r="A440" s="180">
        <v>386</v>
      </c>
      <c r="B440" s="89" t="s">
        <v>97</v>
      </c>
      <c r="C440" s="150">
        <f>C441</f>
        <v>18550000</v>
      </c>
      <c r="D440" s="204">
        <f>D441</f>
        <v>15350000</v>
      </c>
      <c r="E440" s="204">
        <f>E441</f>
        <v>13350000</v>
      </c>
      <c r="F440" s="104"/>
    </row>
    <row r="441" spans="1:6" ht="12.75" hidden="1">
      <c r="A441" s="180">
        <v>3862</v>
      </c>
      <c r="B441" s="94" t="s">
        <v>147</v>
      </c>
      <c r="C441" s="150">
        <v>18550000</v>
      </c>
      <c r="D441" s="150">
        <v>15350000</v>
      </c>
      <c r="E441" s="150">
        <v>13350000</v>
      </c>
      <c r="F441" s="104"/>
    </row>
    <row r="442" spans="1:6" ht="12.75">
      <c r="A442" s="180"/>
      <c r="B442" s="94"/>
      <c r="C442" s="150"/>
      <c r="D442" s="150"/>
      <c r="E442" s="150"/>
      <c r="F442" s="104"/>
    </row>
    <row r="443" spans="1:6" ht="25.5">
      <c r="A443" s="155" t="s">
        <v>268</v>
      </c>
      <c r="B443" s="31" t="s">
        <v>344</v>
      </c>
      <c r="C443" s="172">
        <f>C444</f>
        <v>9450000</v>
      </c>
      <c r="D443" s="172">
        <f>D444</f>
        <v>8050000</v>
      </c>
      <c r="E443" s="172">
        <f>E444</f>
        <v>6550000</v>
      </c>
      <c r="F443" s="104"/>
    </row>
    <row r="444" spans="1:6" ht="12.75">
      <c r="A444" s="155">
        <v>38</v>
      </c>
      <c r="B444" s="90" t="s">
        <v>94</v>
      </c>
      <c r="C444" s="172">
        <f>C445</f>
        <v>9450000</v>
      </c>
      <c r="D444" s="172">
        <f>D445</f>
        <v>8050000</v>
      </c>
      <c r="E444" s="172">
        <f>E445</f>
        <v>6550000</v>
      </c>
      <c r="F444" s="104"/>
    </row>
    <row r="445" spans="1:6" ht="12.75">
      <c r="A445" s="180">
        <v>386</v>
      </c>
      <c r="B445" s="89" t="s">
        <v>97</v>
      </c>
      <c r="C445" s="150">
        <f>C446</f>
        <v>9450000</v>
      </c>
      <c r="D445" s="204">
        <f>D446</f>
        <v>8050000</v>
      </c>
      <c r="E445" s="204">
        <f>E446</f>
        <v>6550000</v>
      </c>
      <c r="F445" s="104"/>
    </row>
    <row r="446" spans="1:6" ht="12.75" hidden="1">
      <c r="A446" s="180">
        <v>3862</v>
      </c>
      <c r="B446" s="94" t="s">
        <v>147</v>
      </c>
      <c r="C446" s="150">
        <v>9450000</v>
      </c>
      <c r="D446" s="150">
        <v>8050000</v>
      </c>
      <c r="E446" s="150">
        <v>6550000</v>
      </c>
      <c r="F446" s="104"/>
    </row>
    <row r="447" spans="1:6" ht="12.75">
      <c r="A447" s="180"/>
      <c r="B447" s="94"/>
      <c r="C447" s="150"/>
      <c r="D447" s="150"/>
      <c r="E447" s="150"/>
      <c r="F447" s="104"/>
    </row>
    <row r="448" spans="1:6" ht="25.5">
      <c r="A448" s="155" t="s">
        <v>269</v>
      </c>
      <c r="B448" s="31" t="s">
        <v>345</v>
      </c>
      <c r="C448" s="172">
        <f>C449</f>
        <v>6300000</v>
      </c>
      <c r="D448" s="172">
        <f>D449</f>
        <v>3950000</v>
      </c>
      <c r="E448" s="172">
        <f>E449</f>
        <v>3450000</v>
      </c>
      <c r="F448" s="104"/>
    </row>
    <row r="449" spans="1:6" ht="12.75">
      <c r="A449" s="155">
        <v>38</v>
      </c>
      <c r="B449" s="90" t="s">
        <v>94</v>
      </c>
      <c r="C449" s="172">
        <f>C450</f>
        <v>6300000</v>
      </c>
      <c r="D449" s="172">
        <f>D450</f>
        <v>3950000</v>
      </c>
      <c r="E449" s="172">
        <f>E450</f>
        <v>3450000</v>
      </c>
      <c r="F449" s="104"/>
    </row>
    <row r="450" spans="1:6" ht="12.75">
      <c r="A450" s="180">
        <v>386</v>
      </c>
      <c r="B450" s="89" t="s">
        <v>97</v>
      </c>
      <c r="C450" s="150">
        <f>C451</f>
        <v>6300000</v>
      </c>
      <c r="D450" s="204">
        <f>D451</f>
        <v>3950000</v>
      </c>
      <c r="E450" s="204">
        <f>E451</f>
        <v>3450000</v>
      </c>
      <c r="F450" s="104"/>
    </row>
    <row r="451" spans="1:6" ht="12.75" hidden="1">
      <c r="A451" s="180">
        <v>3862</v>
      </c>
      <c r="B451" s="94" t="s">
        <v>147</v>
      </c>
      <c r="C451" s="150">
        <v>6300000</v>
      </c>
      <c r="D451" s="150">
        <v>3950000</v>
      </c>
      <c r="E451" s="150">
        <v>3450000</v>
      </c>
      <c r="F451" s="104"/>
    </row>
    <row r="452" spans="1:6" ht="12.75">
      <c r="A452" s="180"/>
      <c r="B452" s="94"/>
      <c r="C452" s="150"/>
      <c r="D452" s="150"/>
      <c r="E452" s="150"/>
      <c r="F452" s="104"/>
    </row>
    <row r="453" spans="1:6" ht="25.5">
      <c r="A453" s="155" t="s">
        <v>270</v>
      </c>
      <c r="B453" s="31" t="s">
        <v>379</v>
      </c>
      <c r="C453" s="172">
        <f>C454</f>
        <v>8000000</v>
      </c>
      <c r="D453" s="172">
        <f>D454</f>
        <v>6000000</v>
      </c>
      <c r="E453" s="172">
        <f>E454</f>
        <v>5000000</v>
      </c>
      <c r="F453" s="104"/>
    </row>
    <row r="454" spans="1:6" ht="12.75">
      <c r="A454" s="155">
        <v>38</v>
      </c>
      <c r="B454" s="90" t="s">
        <v>94</v>
      </c>
      <c r="C454" s="172">
        <f>C455</f>
        <v>8000000</v>
      </c>
      <c r="D454" s="172">
        <f>D455</f>
        <v>6000000</v>
      </c>
      <c r="E454" s="172">
        <f>E455</f>
        <v>5000000</v>
      </c>
      <c r="F454" s="104"/>
    </row>
    <row r="455" spans="1:6" ht="12.75">
      <c r="A455" s="180">
        <v>386</v>
      </c>
      <c r="B455" s="89" t="s">
        <v>97</v>
      </c>
      <c r="C455" s="150">
        <f>C456</f>
        <v>8000000</v>
      </c>
      <c r="D455" s="204">
        <f>D456</f>
        <v>6000000</v>
      </c>
      <c r="E455" s="204">
        <f>E456</f>
        <v>5000000</v>
      </c>
      <c r="F455" s="104"/>
    </row>
    <row r="456" spans="1:6" ht="12.75" hidden="1">
      <c r="A456" s="180">
        <v>3862</v>
      </c>
      <c r="B456" s="94" t="s">
        <v>147</v>
      </c>
      <c r="C456" s="150">
        <v>8000000</v>
      </c>
      <c r="D456" s="150">
        <v>6000000</v>
      </c>
      <c r="E456" s="150">
        <v>5000000</v>
      </c>
      <c r="F456" s="104"/>
    </row>
    <row r="457" spans="1:6" ht="12.75">
      <c r="A457" s="180"/>
      <c r="B457" s="94"/>
      <c r="C457" s="150"/>
      <c r="D457" s="150"/>
      <c r="E457" s="150"/>
      <c r="F457" s="121"/>
    </row>
    <row r="458" spans="1:6" ht="12.75">
      <c r="A458" s="155" t="s">
        <v>294</v>
      </c>
      <c r="B458" s="90" t="s">
        <v>346</v>
      </c>
      <c r="C458" s="172">
        <f>C459</f>
        <v>7100000</v>
      </c>
      <c r="D458" s="172">
        <f>D459</f>
        <v>5600000</v>
      </c>
      <c r="E458" s="172">
        <f>E459</f>
        <v>5100000</v>
      </c>
      <c r="F458" s="104"/>
    </row>
    <row r="459" spans="1:6" ht="12.75">
      <c r="A459" s="155">
        <v>38</v>
      </c>
      <c r="B459" s="90" t="s">
        <v>94</v>
      </c>
      <c r="C459" s="172">
        <f>C460</f>
        <v>7100000</v>
      </c>
      <c r="D459" s="172">
        <f>D460</f>
        <v>5600000</v>
      </c>
      <c r="E459" s="172">
        <f>E460</f>
        <v>5100000</v>
      </c>
      <c r="F459" s="104"/>
    </row>
    <row r="460" spans="1:6" ht="12.75">
      <c r="A460" s="180">
        <v>386</v>
      </c>
      <c r="B460" s="89" t="s">
        <v>97</v>
      </c>
      <c r="C460" s="150">
        <f>C461</f>
        <v>7100000</v>
      </c>
      <c r="D460" s="204">
        <f>D461</f>
        <v>5600000</v>
      </c>
      <c r="E460" s="204">
        <f>E461</f>
        <v>5100000</v>
      </c>
      <c r="F460" s="104"/>
    </row>
    <row r="461" spans="1:6" ht="12.75" hidden="1">
      <c r="A461" s="180">
        <v>3862</v>
      </c>
      <c r="B461" s="94" t="s">
        <v>147</v>
      </c>
      <c r="C461" s="150">
        <v>7100000</v>
      </c>
      <c r="D461" s="150">
        <v>5600000</v>
      </c>
      <c r="E461" s="150">
        <v>5100000</v>
      </c>
      <c r="F461" s="104"/>
    </row>
    <row r="462" spans="1:6" ht="12.75">
      <c r="A462" s="180"/>
      <c r="B462" s="94"/>
      <c r="C462" s="150"/>
      <c r="D462" s="150"/>
      <c r="E462" s="150"/>
      <c r="F462" s="104"/>
    </row>
    <row r="463" spans="1:6" ht="12.75">
      <c r="A463" s="155" t="s">
        <v>382</v>
      </c>
      <c r="B463" s="90" t="s">
        <v>347</v>
      </c>
      <c r="C463" s="172">
        <f>C464</f>
        <v>3800000</v>
      </c>
      <c r="D463" s="172">
        <f>D464</f>
        <v>3300000</v>
      </c>
      <c r="E463" s="172">
        <f>E464</f>
        <v>3300000</v>
      </c>
      <c r="F463" s="121"/>
    </row>
    <row r="464" spans="1:6" ht="12.75">
      <c r="A464" s="155">
        <v>38</v>
      </c>
      <c r="B464" s="90" t="s">
        <v>94</v>
      </c>
      <c r="C464" s="172">
        <f>C465</f>
        <v>3800000</v>
      </c>
      <c r="D464" s="172">
        <f>D465</f>
        <v>3300000</v>
      </c>
      <c r="E464" s="172">
        <f>E465</f>
        <v>3300000</v>
      </c>
      <c r="F464" s="104"/>
    </row>
    <row r="465" spans="1:6" ht="12.75">
      <c r="A465" s="180">
        <v>386</v>
      </c>
      <c r="B465" s="89" t="s">
        <v>97</v>
      </c>
      <c r="C465" s="150">
        <f>C466</f>
        <v>3800000</v>
      </c>
      <c r="D465" s="204">
        <f>D466</f>
        <v>3300000</v>
      </c>
      <c r="E465" s="204">
        <f>E466</f>
        <v>3300000</v>
      </c>
      <c r="F465" s="104"/>
    </row>
    <row r="466" spans="1:6" ht="12.75" hidden="1">
      <c r="A466" s="180">
        <v>3862</v>
      </c>
      <c r="B466" s="94" t="s">
        <v>147</v>
      </c>
      <c r="C466" s="150">
        <v>3800000</v>
      </c>
      <c r="D466" s="150">
        <v>3300000</v>
      </c>
      <c r="E466" s="150">
        <v>3300000</v>
      </c>
      <c r="F466" s="104"/>
    </row>
    <row r="467" spans="1:6" ht="12.75">
      <c r="A467" s="180"/>
      <c r="B467" s="94"/>
      <c r="C467" s="150"/>
      <c r="D467" s="150"/>
      <c r="E467" s="150"/>
      <c r="F467" s="104"/>
    </row>
    <row r="468" spans="1:6" ht="12.75" hidden="1">
      <c r="A468" s="155"/>
      <c r="B468" s="90" t="s">
        <v>185</v>
      </c>
      <c r="C468" s="150"/>
      <c r="D468" s="150"/>
      <c r="E468" s="150"/>
      <c r="F468" s="121"/>
    </row>
    <row r="469" spans="1:6" ht="12.75" hidden="1">
      <c r="A469" s="155">
        <v>38</v>
      </c>
      <c r="B469" s="90" t="s">
        <v>94</v>
      </c>
      <c r="C469" s="150"/>
      <c r="D469" s="150"/>
      <c r="E469" s="150"/>
      <c r="F469" s="121"/>
    </row>
    <row r="470" spans="1:6" ht="12.75" hidden="1">
      <c r="A470" s="155">
        <v>386</v>
      </c>
      <c r="B470" s="90" t="s">
        <v>97</v>
      </c>
      <c r="C470" s="150"/>
      <c r="D470" s="150"/>
      <c r="E470" s="150"/>
      <c r="F470" s="121"/>
    </row>
    <row r="471" spans="1:6" ht="12.75" hidden="1">
      <c r="A471" s="180">
        <v>3862</v>
      </c>
      <c r="B471" s="94" t="s">
        <v>147</v>
      </c>
      <c r="C471" s="150"/>
      <c r="D471" s="172"/>
      <c r="E471" s="172"/>
      <c r="F471" s="105"/>
    </row>
    <row r="472" spans="1:6" ht="12.75" hidden="1">
      <c r="A472" s="180"/>
      <c r="B472" s="94"/>
      <c r="C472" s="150"/>
      <c r="D472" s="172"/>
      <c r="E472" s="172"/>
      <c r="F472" s="105"/>
    </row>
    <row r="473" spans="1:6" ht="25.5">
      <c r="A473" s="100" t="s">
        <v>140</v>
      </c>
      <c r="B473" s="65" t="s">
        <v>186</v>
      </c>
      <c r="C473" s="172">
        <f>C474+C481</f>
        <v>612258000</v>
      </c>
      <c r="D473" s="172">
        <f>D475+D478+D481</f>
        <v>0</v>
      </c>
      <c r="E473" s="172">
        <f>E475+E478+E481</f>
        <v>37283000</v>
      </c>
      <c r="F473" s="105"/>
    </row>
    <row r="474" spans="1:6" ht="12.75" hidden="1">
      <c r="A474" s="155">
        <v>3</v>
      </c>
      <c r="B474" s="90" t="s">
        <v>68</v>
      </c>
      <c r="C474" s="172">
        <f>C475+C478</f>
        <v>7258000</v>
      </c>
      <c r="D474" s="172">
        <f>D475+D496</f>
        <v>2500000</v>
      </c>
      <c r="E474" s="172">
        <f>E475+E496</f>
        <v>5000000</v>
      </c>
      <c r="F474" s="104"/>
    </row>
    <row r="475" spans="1:6" ht="12.75">
      <c r="A475" s="155">
        <v>36</v>
      </c>
      <c r="B475" s="90" t="s">
        <v>208</v>
      </c>
      <c r="C475" s="172">
        <f>C476</f>
        <v>2000000</v>
      </c>
      <c r="D475" s="172">
        <f aca="true" t="shared" si="20" ref="C475:E476">D476</f>
        <v>0</v>
      </c>
      <c r="E475" s="172">
        <f t="shared" si="20"/>
        <v>3000000</v>
      </c>
      <c r="F475" s="104"/>
    </row>
    <row r="476" spans="1:6" ht="12.75">
      <c r="A476" s="180">
        <v>363</v>
      </c>
      <c r="B476" s="89" t="s">
        <v>313</v>
      </c>
      <c r="C476" s="150">
        <f t="shared" si="20"/>
        <v>2000000</v>
      </c>
      <c r="D476" s="204">
        <f t="shared" si="20"/>
        <v>0</v>
      </c>
      <c r="E476" s="204">
        <f t="shared" si="20"/>
        <v>3000000</v>
      </c>
      <c r="F476" s="104"/>
    </row>
    <row r="477" spans="1:6" ht="12.75" hidden="1">
      <c r="A477" s="180">
        <v>3632</v>
      </c>
      <c r="B477" s="94" t="s">
        <v>310</v>
      </c>
      <c r="C477" s="150">
        <v>2000000</v>
      </c>
      <c r="D477" s="150">
        <f>SUM(D490:D494)</f>
        <v>0</v>
      </c>
      <c r="E477" s="150">
        <v>3000000</v>
      </c>
      <c r="F477" s="104"/>
    </row>
    <row r="478" spans="1:6" ht="12.75">
      <c r="A478" s="155">
        <v>38</v>
      </c>
      <c r="B478" s="90" t="s">
        <v>94</v>
      </c>
      <c r="C478" s="172">
        <f>C479</f>
        <v>5258000</v>
      </c>
      <c r="D478" s="172">
        <f>D479</f>
        <v>0</v>
      </c>
      <c r="E478" s="172">
        <f>E479</f>
        <v>34283000</v>
      </c>
      <c r="F478" s="104"/>
    </row>
    <row r="479" spans="1:6" ht="12.75">
      <c r="A479" s="180">
        <v>386</v>
      </c>
      <c r="B479" s="89" t="s">
        <v>210</v>
      </c>
      <c r="C479" s="150">
        <f>C480</f>
        <v>5258000</v>
      </c>
      <c r="D479" s="204">
        <f>D480</f>
        <v>0</v>
      </c>
      <c r="E479" s="204">
        <f>E480</f>
        <v>34283000</v>
      </c>
      <c r="F479" s="104"/>
    </row>
    <row r="480" spans="1:6" ht="12.75" hidden="1">
      <c r="A480" s="180">
        <v>3862</v>
      </c>
      <c r="B480" s="94" t="s">
        <v>150</v>
      </c>
      <c r="C480" s="150">
        <v>5258000</v>
      </c>
      <c r="D480" s="150">
        <v>0</v>
      </c>
      <c r="E480" s="150">
        <v>34283000</v>
      </c>
      <c r="F480" s="104"/>
    </row>
    <row r="481" spans="1:6" ht="12.75">
      <c r="A481" s="155">
        <v>42</v>
      </c>
      <c r="B481" s="90" t="s">
        <v>21</v>
      </c>
      <c r="C481" s="172">
        <f>C482</f>
        <v>605000000</v>
      </c>
      <c r="D481" s="172">
        <f>D482</f>
        <v>0</v>
      </c>
      <c r="E481" s="172">
        <f>E482</f>
        <v>0</v>
      </c>
      <c r="F481" s="104"/>
    </row>
    <row r="482" spans="1:6" ht="12.75">
      <c r="A482" s="180">
        <v>421</v>
      </c>
      <c r="B482" s="89" t="s">
        <v>295</v>
      </c>
      <c r="C482" s="150">
        <f>C483</f>
        <v>605000000</v>
      </c>
      <c r="D482" s="204">
        <f>D483</f>
        <v>0</v>
      </c>
      <c r="E482" s="204">
        <f>E483</f>
        <v>0</v>
      </c>
      <c r="F482" s="104"/>
    </row>
    <row r="483" spans="1:6" ht="12.75" hidden="1">
      <c r="A483" s="180">
        <v>4214</v>
      </c>
      <c r="B483" s="94" t="s">
        <v>25</v>
      </c>
      <c r="C483" s="150">
        <v>605000000</v>
      </c>
      <c r="D483" s="150">
        <v>0</v>
      </c>
      <c r="E483" s="150">
        <v>0</v>
      </c>
      <c r="F483" s="104"/>
    </row>
    <row r="484" spans="1:6" ht="12.75">
      <c r="A484" s="180"/>
      <c r="B484" s="94"/>
      <c r="C484" s="150"/>
      <c r="D484" s="150"/>
      <c r="E484" s="150"/>
      <c r="F484" s="104"/>
    </row>
    <row r="485" spans="1:6" ht="25.5">
      <c r="A485" s="100" t="s">
        <v>271</v>
      </c>
      <c r="B485" s="65" t="s">
        <v>380</v>
      </c>
      <c r="C485" s="172">
        <f>C486</f>
        <v>5220000</v>
      </c>
      <c r="D485" s="172">
        <f>D486</f>
        <v>1000000</v>
      </c>
      <c r="E485" s="172">
        <f>E486</f>
        <v>1508242</v>
      </c>
      <c r="F485" s="104"/>
    </row>
    <row r="486" spans="1:6" ht="12.75">
      <c r="A486" s="155">
        <v>38</v>
      </c>
      <c r="B486" s="94" t="s">
        <v>94</v>
      </c>
      <c r="C486" s="172">
        <f>C487</f>
        <v>5220000</v>
      </c>
      <c r="D486" s="172">
        <f>D487</f>
        <v>1000000</v>
      </c>
      <c r="E486" s="172">
        <f>E487</f>
        <v>1508242</v>
      </c>
      <c r="F486" s="104"/>
    </row>
    <row r="487" spans="1:6" ht="12.75">
      <c r="A487" s="180">
        <v>386</v>
      </c>
      <c r="B487" s="94" t="s">
        <v>210</v>
      </c>
      <c r="C487" s="150">
        <f>C488</f>
        <v>5220000</v>
      </c>
      <c r="D487" s="204">
        <f>D488</f>
        <v>1000000</v>
      </c>
      <c r="E487" s="204">
        <f>E488</f>
        <v>1508242</v>
      </c>
      <c r="F487" s="104"/>
    </row>
    <row r="488" spans="1:6" ht="12.75" hidden="1">
      <c r="A488" s="180">
        <v>3862</v>
      </c>
      <c r="B488" s="94" t="s">
        <v>147</v>
      </c>
      <c r="C488" s="150">
        <v>5220000</v>
      </c>
      <c r="D488" s="150">
        <v>1000000</v>
      </c>
      <c r="E488" s="150">
        <v>1508242</v>
      </c>
      <c r="F488" s="104"/>
    </row>
    <row r="489" spans="1:6" ht="12.75">
      <c r="A489" s="180"/>
      <c r="B489" s="94"/>
      <c r="C489" s="150"/>
      <c r="D489" s="150"/>
      <c r="E489" s="150"/>
      <c r="F489" s="104"/>
    </row>
    <row r="490" spans="1:6" ht="25.5">
      <c r="A490" s="100" t="s">
        <v>272</v>
      </c>
      <c r="B490" s="65" t="s">
        <v>348</v>
      </c>
      <c r="C490" s="172">
        <f>C491</f>
        <v>2000000</v>
      </c>
      <c r="D490" s="172">
        <f>D491</f>
        <v>0</v>
      </c>
      <c r="E490" s="172">
        <f>E491</f>
        <v>0</v>
      </c>
      <c r="F490" s="105"/>
    </row>
    <row r="491" spans="1:6" ht="12.75">
      <c r="A491" s="155">
        <v>36</v>
      </c>
      <c r="B491" s="90" t="s">
        <v>208</v>
      </c>
      <c r="C491" s="172">
        <f>C492</f>
        <v>2000000</v>
      </c>
      <c r="D491" s="172">
        <f>D492</f>
        <v>0</v>
      </c>
      <c r="E491" s="172">
        <f>E492</f>
        <v>0</v>
      </c>
      <c r="F491" s="104"/>
    </row>
    <row r="492" spans="1:6" ht="12.75">
      <c r="A492" s="180">
        <v>363</v>
      </c>
      <c r="B492" s="89" t="s">
        <v>313</v>
      </c>
      <c r="C492" s="150">
        <f>C493</f>
        <v>2000000</v>
      </c>
      <c r="D492" s="204">
        <f>D493</f>
        <v>0</v>
      </c>
      <c r="E492" s="204">
        <f>E493</f>
        <v>0</v>
      </c>
      <c r="F492" s="104"/>
    </row>
    <row r="493" spans="1:6" ht="12.75" hidden="1">
      <c r="A493" s="180">
        <v>3632</v>
      </c>
      <c r="B493" s="94" t="s">
        <v>310</v>
      </c>
      <c r="C493" s="150">
        <v>2000000</v>
      </c>
      <c r="D493" s="150">
        <v>0</v>
      </c>
      <c r="E493" s="150">
        <v>0</v>
      </c>
      <c r="F493" s="104"/>
    </row>
    <row r="494" spans="1:6" ht="12.75">
      <c r="A494" s="180"/>
      <c r="B494" s="94"/>
      <c r="C494" s="150"/>
      <c r="D494" s="150"/>
      <c r="E494" s="150"/>
      <c r="F494" s="104"/>
    </row>
    <row r="495" spans="1:6" ht="25.5">
      <c r="A495" s="100" t="s">
        <v>273</v>
      </c>
      <c r="B495" s="65" t="s">
        <v>354</v>
      </c>
      <c r="C495" s="172">
        <f>C496</f>
        <v>3870000</v>
      </c>
      <c r="D495" s="172">
        <f>D496</f>
        <v>2500000</v>
      </c>
      <c r="E495" s="172">
        <f>E496</f>
        <v>2000000</v>
      </c>
      <c r="F495" s="105"/>
    </row>
    <row r="496" spans="1:6" ht="12.75">
      <c r="A496" s="155">
        <v>38</v>
      </c>
      <c r="B496" s="90" t="s">
        <v>94</v>
      </c>
      <c r="C496" s="172">
        <f aca="true" t="shared" si="21" ref="C496:E497">C497</f>
        <v>3870000</v>
      </c>
      <c r="D496" s="172">
        <f t="shared" si="21"/>
        <v>2500000</v>
      </c>
      <c r="E496" s="172">
        <f t="shared" si="21"/>
        <v>2000000</v>
      </c>
      <c r="F496" s="104"/>
    </row>
    <row r="497" spans="1:6" ht="12.75">
      <c r="A497" s="180">
        <v>386</v>
      </c>
      <c r="B497" s="89" t="s">
        <v>210</v>
      </c>
      <c r="C497" s="150">
        <f t="shared" si="21"/>
        <v>3870000</v>
      </c>
      <c r="D497" s="204">
        <f t="shared" si="21"/>
        <v>2500000</v>
      </c>
      <c r="E497" s="204">
        <f t="shared" si="21"/>
        <v>2000000</v>
      </c>
      <c r="F497" s="104"/>
    </row>
    <row r="498" spans="1:6" ht="12.75" hidden="1">
      <c r="A498" s="180">
        <v>3862</v>
      </c>
      <c r="B498" s="94" t="s">
        <v>150</v>
      </c>
      <c r="C498" s="150">
        <v>3870000</v>
      </c>
      <c r="D498" s="150">
        <v>2500000</v>
      </c>
      <c r="E498" s="150">
        <v>2000000</v>
      </c>
      <c r="F498" s="104"/>
    </row>
    <row r="499" spans="1:6" ht="12.75">
      <c r="A499" s="180"/>
      <c r="B499" s="94"/>
      <c r="C499" s="150"/>
      <c r="D499" s="150"/>
      <c r="E499" s="150"/>
      <c r="F499" s="104"/>
    </row>
    <row r="500" spans="1:6" ht="25.5" customHeight="1">
      <c r="A500" s="100" t="s">
        <v>274</v>
      </c>
      <c r="B500" s="65" t="s">
        <v>349</v>
      </c>
      <c r="C500" s="172">
        <f>C501</f>
        <v>103270000</v>
      </c>
      <c r="D500" s="172">
        <f>D501</f>
        <v>6828000</v>
      </c>
      <c r="E500" s="172">
        <f>E501</f>
        <v>0</v>
      </c>
      <c r="F500" s="105"/>
    </row>
    <row r="501" spans="1:6" ht="12.75">
      <c r="A501" s="155">
        <v>38</v>
      </c>
      <c r="B501" s="90" t="s">
        <v>94</v>
      </c>
      <c r="C501" s="172">
        <f aca="true" t="shared" si="22" ref="C501:E502">C502</f>
        <v>103270000</v>
      </c>
      <c r="D501" s="172">
        <f t="shared" si="22"/>
        <v>6828000</v>
      </c>
      <c r="E501" s="172">
        <f t="shared" si="22"/>
        <v>0</v>
      </c>
      <c r="F501" s="104"/>
    </row>
    <row r="502" spans="1:6" ht="12.75">
      <c r="A502" s="180">
        <v>386</v>
      </c>
      <c r="B502" s="89" t="s">
        <v>210</v>
      </c>
      <c r="C502" s="150">
        <f t="shared" si="22"/>
        <v>103270000</v>
      </c>
      <c r="D502" s="204">
        <f t="shared" si="22"/>
        <v>6828000</v>
      </c>
      <c r="E502" s="204">
        <f t="shared" si="22"/>
        <v>0</v>
      </c>
      <c r="F502" s="104"/>
    </row>
    <row r="503" spans="1:6" ht="12.75" hidden="1">
      <c r="A503" s="180">
        <v>3862</v>
      </c>
      <c r="B503" s="94" t="s">
        <v>150</v>
      </c>
      <c r="C503" s="150">
        <v>103270000</v>
      </c>
      <c r="D503" s="150">
        <v>6828000</v>
      </c>
      <c r="E503" s="150">
        <v>0</v>
      </c>
      <c r="F503" s="104"/>
    </row>
    <row r="504" spans="1:6" ht="12.75">
      <c r="A504" s="180"/>
      <c r="B504" s="94"/>
      <c r="C504" s="150"/>
      <c r="D504" s="150"/>
      <c r="E504" s="150"/>
      <c r="F504" s="104"/>
    </row>
    <row r="505" spans="1:6" ht="25.5">
      <c r="A505" s="100" t="s">
        <v>275</v>
      </c>
      <c r="B505" s="65" t="s">
        <v>350</v>
      </c>
      <c r="C505" s="172">
        <f>C506</f>
        <v>4500000</v>
      </c>
      <c r="D505" s="172">
        <f>D506</f>
        <v>3000000</v>
      </c>
      <c r="E505" s="172">
        <f>E506</f>
        <v>2000000</v>
      </c>
      <c r="F505" s="105"/>
    </row>
    <row r="506" spans="1:6" ht="12.75">
      <c r="A506" s="155">
        <v>38</v>
      </c>
      <c r="B506" s="90" t="s">
        <v>94</v>
      </c>
      <c r="C506" s="172">
        <f aca="true" t="shared" si="23" ref="C506:E507">C507</f>
        <v>4500000</v>
      </c>
      <c r="D506" s="172">
        <f t="shared" si="23"/>
        <v>3000000</v>
      </c>
      <c r="E506" s="172">
        <f t="shared" si="23"/>
        <v>2000000</v>
      </c>
      <c r="F506" s="104"/>
    </row>
    <row r="507" spans="1:6" ht="12.75">
      <c r="A507" s="180">
        <v>386</v>
      </c>
      <c r="B507" s="89" t="s">
        <v>210</v>
      </c>
      <c r="C507" s="150">
        <f t="shared" si="23"/>
        <v>4500000</v>
      </c>
      <c r="D507" s="204">
        <f t="shared" si="23"/>
        <v>3000000</v>
      </c>
      <c r="E507" s="204">
        <f t="shared" si="23"/>
        <v>2000000</v>
      </c>
      <c r="F507" s="104"/>
    </row>
    <row r="508" spans="1:6" ht="12.75" hidden="1">
      <c r="A508" s="180">
        <v>3862</v>
      </c>
      <c r="B508" s="94" t="s">
        <v>150</v>
      </c>
      <c r="C508" s="150">
        <v>4500000</v>
      </c>
      <c r="D508" s="150">
        <v>3000000</v>
      </c>
      <c r="E508" s="150">
        <v>2000000</v>
      </c>
      <c r="F508" s="104"/>
    </row>
    <row r="509" spans="1:6" ht="12.75">
      <c r="A509" s="180"/>
      <c r="B509" s="94"/>
      <c r="C509" s="150"/>
      <c r="D509" s="150"/>
      <c r="E509" s="150"/>
      <c r="F509" s="104"/>
    </row>
    <row r="510" spans="1:6" ht="25.5">
      <c r="A510" s="100" t="s">
        <v>276</v>
      </c>
      <c r="B510" s="65" t="s">
        <v>351</v>
      </c>
      <c r="C510" s="172">
        <f>C511</f>
        <v>4900000</v>
      </c>
      <c r="D510" s="172">
        <f>D511</f>
        <v>3500000</v>
      </c>
      <c r="E510" s="172">
        <f>E511</f>
        <v>2500000</v>
      </c>
      <c r="F510" s="105"/>
    </row>
    <row r="511" spans="1:6" ht="12.75">
      <c r="A511" s="155">
        <v>38</v>
      </c>
      <c r="B511" s="90" t="s">
        <v>94</v>
      </c>
      <c r="C511" s="172">
        <f aca="true" t="shared" si="24" ref="C511:E512">C512</f>
        <v>4900000</v>
      </c>
      <c r="D511" s="172">
        <f t="shared" si="24"/>
        <v>3500000</v>
      </c>
      <c r="E511" s="172">
        <f t="shared" si="24"/>
        <v>2500000</v>
      </c>
      <c r="F511" s="104"/>
    </row>
    <row r="512" spans="1:6" ht="12.75">
      <c r="A512" s="180">
        <v>386</v>
      </c>
      <c r="B512" s="89" t="s">
        <v>210</v>
      </c>
      <c r="C512" s="150">
        <f t="shared" si="24"/>
        <v>4900000</v>
      </c>
      <c r="D512" s="204">
        <f t="shared" si="24"/>
        <v>3500000</v>
      </c>
      <c r="E512" s="204">
        <f t="shared" si="24"/>
        <v>2500000</v>
      </c>
      <c r="F512" s="104"/>
    </row>
    <row r="513" spans="1:6" ht="12.75" hidden="1">
      <c r="A513" s="180">
        <v>3862</v>
      </c>
      <c r="B513" s="94" t="s">
        <v>150</v>
      </c>
      <c r="C513" s="150">
        <v>4900000</v>
      </c>
      <c r="D513" s="150">
        <v>3500000</v>
      </c>
      <c r="E513" s="150">
        <v>2500000</v>
      </c>
      <c r="F513" s="104"/>
    </row>
    <row r="514" spans="1:6" ht="12.75">
      <c r="A514" s="180"/>
      <c r="B514" s="94"/>
      <c r="C514" s="150"/>
      <c r="D514" s="150"/>
      <c r="E514" s="150"/>
      <c r="F514" s="104"/>
    </row>
    <row r="515" spans="1:6" ht="25.5">
      <c r="A515" s="100" t="s">
        <v>277</v>
      </c>
      <c r="B515" s="65" t="s">
        <v>352</v>
      </c>
      <c r="C515" s="172">
        <f>C516</f>
        <v>4900000</v>
      </c>
      <c r="D515" s="172">
        <f>D516</f>
        <v>3500000</v>
      </c>
      <c r="E515" s="172">
        <f>E516</f>
        <v>2500000</v>
      </c>
      <c r="F515" s="105"/>
    </row>
    <row r="516" spans="1:6" ht="12.75">
      <c r="A516" s="155">
        <v>38</v>
      </c>
      <c r="B516" s="90" t="s">
        <v>94</v>
      </c>
      <c r="C516" s="172">
        <f aca="true" t="shared" si="25" ref="C516:E517">C517</f>
        <v>4900000</v>
      </c>
      <c r="D516" s="172">
        <f t="shared" si="25"/>
        <v>3500000</v>
      </c>
      <c r="E516" s="172">
        <f t="shared" si="25"/>
        <v>2500000</v>
      </c>
      <c r="F516" s="104"/>
    </row>
    <row r="517" spans="1:6" ht="12.75">
      <c r="A517" s="180">
        <v>386</v>
      </c>
      <c r="B517" s="89" t="s">
        <v>210</v>
      </c>
      <c r="C517" s="150">
        <f t="shared" si="25"/>
        <v>4900000</v>
      </c>
      <c r="D517" s="204">
        <f t="shared" si="25"/>
        <v>3500000</v>
      </c>
      <c r="E517" s="204">
        <f t="shared" si="25"/>
        <v>2500000</v>
      </c>
      <c r="F517" s="104"/>
    </row>
    <row r="518" spans="1:6" ht="12.75" hidden="1">
      <c r="A518" s="180">
        <v>3862</v>
      </c>
      <c r="B518" s="94" t="s">
        <v>150</v>
      </c>
      <c r="C518" s="150">
        <v>4900000</v>
      </c>
      <c r="D518" s="150">
        <v>3500000</v>
      </c>
      <c r="E518" s="150">
        <v>2500000</v>
      </c>
      <c r="F518" s="104"/>
    </row>
    <row r="519" spans="1:6" ht="12.75">
      <c r="A519" s="180"/>
      <c r="B519" s="94"/>
      <c r="C519" s="150"/>
      <c r="D519" s="150"/>
      <c r="E519" s="150"/>
      <c r="F519" s="104"/>
    </row>
    <row r="520" spans="1:6" ht="25.5">
      <c r="A520" s="100" t="s">
        <v>278</v>
      </c>
      <c r="B520" s="65" t="s">
        <v>353</v>
      </c>
      <c r="C520" s="172">
        <f>C521</f>
        <v>7200000</v>
      </c>
      <c r="D520" s="172">
        <f>D521</f>
        <v>6000000</v>
      </c>
      <c r="E520" s="172">
        <f>E521</f>
        <v>5000000</v>
      </c>
      <c r="F520" s="105"/>
    </row>
    <row r="521" spans="1:6" ht="12.75">
      <c r="A521" s="155">
        <v>38</v>
      </c>
      <c r="B521" s="90" t="s">
        <v>94</v>
      </c>
      <c r="C521" s="172">
        <f aca="true" t="shared" si="26" ref="C521:E522">C522</f>
        <v>7200000</v>
      </c>
      <c r="D521" s="172">
        <f t="shared" si="26"/>
        <v>6000000</v>
      </c>
      <c r="E521" s="172">
        <f t="shared" si="26"/>
        <v>5000000</v>
      </c>
      <c r="F521" s="104"/>
    </row>
    <row r="522" spans="1:6" ht="12.75">
      <c r="A522" s="180">
        <v>386</v>
      </c>
      <c r="B522" s="89" t="s">
        <v>210</v>
      </c>
      <c r="C522" s="150">
        <f t="shared" si="26"/>
        <v>7200000</v>
      </c>
      <c r="D522" s="204">
        <f t="shared" si="26"/>
        <v>6000000</v>
      </c>
      <c r="E522" s="204">
        <f t="shared" si="26"/>
        <v>5000000</v>
      </c>
      <c r="F522" s="104"/>
    </row>
    <row r="523" spans="1:6" ht="12.75" hidden="1">
      <c r="A523" s="180">
        <v>3862</v>
      </c>
      <c r="B523" s="94" t="s">
        <v>150</v>
      </c>
      <c r="C523" s="150">
        <v>7200000</v>
      </c>
      <c r="D523" s="150">
        <v>6000000</v>
      </c>
      <c r="E523" s="150">
        <v>5000000</v>
      </c>
      <c r="F523" s="104"/>
    </row>
    <row r="524" spans="1:6" ht="12.75">
      <c r="A524" s="180"/>
      <c r="B524" s="94"/>
      <c r="C524" s="150"/>
      <c r="D524" s="150"/>
      <c r="E524" s="150"/>
      <c r="F524" s="104"/>
    </row>
    <row r="525" spans="1:6" ht="25.5">
      <c r="A525" s="100" t="s">
        <v>279</v>
      </c>
      <c r="B525" s="65" t="s">
        <v>355</v>
      </c>
      <c r="C525" s="172">
        <f>C526</f>
        <v>5000000</v>
      </c>
      <c r="D525" s="172">
        <f>D526</f>
        <v>1500000</v>
      </c>
      <c r="E525" s="172">
        <f>E526</f>
        <v>1000000</v>
      </c>
      <c r="F525" s="105"/>
    </row>
    <row r="526" spans="1:6" ht="12.75">
      <c r="A526" s="155">
        <v>38</v>
      </c>
      <c r="B526" s="90" t="s">
        <v>94</v>
      </c>
      <c r="C526" s="172">
        <f aca="true" t="shared" si="27" ref="C526:E527">C527</f>
        <v>5000000</v>
      </c>
      <c r="D526" s="172">
        <f t="shared" si="27"/>
        <v>1500000</v>
      </c>
      <c r="E526" s="172">
        <f t="shared" si="27"/>
        <v>1000000</v>
      </c>
      <c r="F526" s="104"/>
    </row>
    <row r="527" spans="1:6" ht="12.75">
      <c r="A527" s="180">
        <v>386</v>
      </c>
      <c r="B527" s="89" t="s">
        <v>210</v>
      </c>
      <c r="C527" s="150">
        <f t="shared" si="27"/>
        <v>5000000</v>
      </c>
      <c r="D527" s="204">
        <f t="shared" si="27"/>
        <v>1500000</v>
      </c>
      <c r="E527" s="204">
        <f t="shared" si="27"/>
        <v>1000000</v>
      </c>
      <c r="F527" s="104"/>
    </row>
    <row r="528" spans="1:6" ht="12.75" hidden="1">
      <c r="A528" s="180">
        <v>3862</v>
      </c>
      <c r="B528" s="94" t="s">
        <v>150</v>
      </c>
      <c r="C528" s="150">
        <v>5000000</v>
      </c>
      <c r="D528" s="150">
        <v>1500000</v>
      </c>
      <c r="E528" s="150">
        <v>1000000</v>
      </c>
      <c r="F528" s="104"/>
    </row>
    <row r="529" spans="1:6" ht="12.75">
      <c r="A529" s="180"/>
      <c r="B529" s="94"/>
      <c r="C529" s="150"/>
      <c r="D529" s="150"/>
      <c r="E529" s="150"/>
      <c r="F529" s="104"/>
    </row>
    <row r="530" spans="1:6" ht="25.5">
      <c r="A530" s="100" t="s">
        <v>280</v>
      </c>
      <c r="B530" s="65" t="s">
        <v>356</v>
      </c>
      <c r="C530" s="172">
        <f>C531</f>
        <v>500000</v>
      </c>
      <c r="D530" s="172">
        <f>D531</f>
        <v>500000</v>
      </c>
      <c r="E530" s="172">
        <f>E531</f>
        <v>500000</v>
      </c>
      <c r="F530" s="105"/>
    </row>
    <row r="531" spans="1:6" ht="12.75">
      <c r="A531" s="155">
        <v>38</v>
      </c>
      <c r="B531" s="90" t="s">
        <v>94</v>
      </c>
      <c r="C531" s="172">
        <f aca="true" t="shared" si="28" ref="C531:E532">C532</f>
        <v>500000</v>
      </c>
      <c r="D531" s="172">
        <f t="shared" si="28"/>
        <v>500000</v>
      </c>
      <c r="E531" s="172">
        <f t="shared" si="28"/>
        <v>500000</v>
      </c>
      <c r="F531" s="104"/>
    </row>
    <row r="532" spans="1:6" ht="12.75">
      <c r="A532" s="180">
        <v>386</v>
      </c>
      <c r="B532" s="89" t="s">
        <v>210</v>
      </c>
      <c r="C532" s="150">
        <f t="shared" si="28"/>
        <v>500000</v>
      </c>
      <c r="D532" s="204">
        <f t="shared" si="28"/>
        <v>500000</v>
      </c>
      <c r="E532" s="204">
        <f t="shared" si="28"/>
        <v>500000</v>
      </c>
      <c r="F532" s="104"/>
    </row>
    <row r="533" spans="1:6" ht="12.75" hidden="1">
      <c r="A533" s="180">
        <v>3862</v>
      </c>
      <c r="B533" s="94" t="s">
        <v>150</v>
      </c>
      <c r="C533" s="150">
        <v>500000</v>
      </c>
      <c r="D533" s="150">
        <v>500000</v>
      </c>
      <c r="E533" s="150">
        <v>500000</v>
      </c>
      <c r="F533" s="104"/>
    </row>
    <row r="534" spans="1:6" ht="12.75">
      <c r="A534" s="180"/>
      <c r="B534" s="94"/>
      <c r="C534" s="150"/>
      <c r="D534" s="150"/>
      <c r="E534" s="150"/>
      <c r="F534" s="104"/>
    </row>
    <row r="535" spans="1:6" ht="25.5" customHeight="1">
      <c r="A535" s="100" t="s">
        <v>281</v>
      </c>
      <c r="B535" s="65" t="s">
        <v>357</v>
      </c>
      <c r="C535" s="172">
        <f>C536</f>
        <v>1500000</v>
      </c>
      <c r="D535" s="172">
        <f>D536</f>
        <v>1000000</v>
      </c>
      <c r="E535" s="172">
        <f>E536</f>
        <v>1000000</v>
      </c>
      <c r="F535" s="105"/>
    </row>
    <row r="536" spans="1:6" ht="12.75">
      <c r="A536" s="155">
        <v>38</v>
      </c>
      <c r="B536" s="90" t="s">
        <v>94</v>
      </c>
      <c r="C536" s="172">
        <f aca="true" t="shared" si="29" ref="C536:E537">C537</f>
        <v>1500000</v>
      </c>
      <c r="D536" s="172">
        <f t="shared" si="29"/>
        <v>1000000</v>
      </c>
      <c r="E536" s="172">
        <f t="shared" si="29"/>
        <v>1000000</v>
      </c>
      <c r="F536" s="104"/>
    </row>
    <row r="537" spans="1:6" ht="12.75">
      <c r="A537" s="180">
        <v>386</v>
      </c>
      <c r="B537" s="89" t="s">
        <v>210</v>
      </c>
      <c r="C537" s="150">
        <f t="shared" si="29"/>
        <v>1500000</v>
      </c>
      <c r="D537" s="204">
        <f t="shared" si="29"/>
        <v>1000000</v>
      </c>
      <c r="E537" s="204">
        <f t="shared" si="29"/>
        <v>1000000</v>
      </c>
      <c r="F537" s="104"/>
    </row>
    <row r="538" spans="1:6" ht="12.75" hidden="1">
      <c r="A538" s="180">
        <v>3862</v>
      </c>
      <c r="B538" s="94" t="s">
        <v>150</v>
      </c>
      <c r="C538" s="150">
        <v>1500000</v>
      </c>
      <c r="D538" s="150">
        <v>1000000</v>
      </c>
      <c r="E538" s="150">
        <v>1000000</v>
      </c>
      <c r="F538" s="104"/>
    </row>
    <row r="539" spans="1:6" ht="12.75">
      <c r="A539" s="180"/>
      <c r="B539" s="94"/>
      <c r="C539" s="150"/>
      <c r="D539" s="150"/>
      <c r="E539" s="150"/>
      <c r="F539" s="105"/>
    </row>
    <row r="540" spans="1:6" ht="12.75">
      <c r="A540" s="155" t="s">
        <v>141</v>
      </c>
      <c r="B540" s="31" t="s">
        <v>142</v>
      </c>
      <c r="C540" s="172">
        <f>C541+C545+C551</f>
        <v>193000000</v>
      </c>
      <c r="D540" s="172">
        <f>D541+D545+D551</f>
        <v>192500000</v>
      </c>
      <c r="E540" s="172">
        <f>E541+E545+E551</f>
        <v>225000000</v>
      </c>
      <c r="F540" s="105"/>
    </row>
    <row r="541" spans="1:6" ht="12.75" hidden="1">
      <c r="A541" s="155">
        <v>3</v>
      </c>
      <c r="B541" s="31" t="s">
        <v>68</v>
      </c>
      <c r="C541" s="172">
        <f aca="true" t="shared" si="30" ref="C541:E543">C542</f>
        <v>13100000</v>
      </c>
      <c r="D541" s="172">
        <f t="shared" si="30"/>
        <v>12800000</v>
      </c>
      <c r="E541" s="172">
        <f t="shared" si="30"/>
        <v>12600000</v>
      </c>
      <c r="F541" s="104"/>
    </row>
    <row r="542" spans="1:6" ht="12.75">
      <c r="A542" s="155">
        <v>38</v>
      </c>
      <c r="B542" s="31" t="s">
        <v>210</v>
      </c>
      <c r="C542" s="172">
        <f t="shared" si="30"/>
        <v>13100000</v>
      </c>
      <c r="D542" s="172">
        <f t="shared" si="30"/>
        <v>12800000</v>
      </c>
      <c r="E542" s="172">
        <f t="shared" si="30"/>
        <v>12600000</v>
      </c>
      <c r="F542" s="104"/>
    </row>
    <row r="543" spans="1:6" ht="12.75">
      <c r="A543" s="180">
        <v>386</v>
      </c>
      <c r="B543" s="32" t="s">
        <v>147</v>
      </c>
      <c r="C543" s="150">
        <f t="shared" si="30"/>
        <v>13100000</v>
      </c>
      <c r="D543" s="204">
        <f t="shared" si="30"/>
        <v>12800000</v>
      </c>
      <c r="E543" s="204">
        <f t="shared" si="30"/>
        <v>12600000</v>
      </c>
      <c r="F543" s="104"/>
    </row>
    <row r="544" spans="1:6" ht="12.75" hidden="1">
      <c r="A544" s="180">
        <v>3862</v>
      </c>
      <c r="B544" s="94" t="s">
        <v>147</v>
      </c>
      <c r="C544" s="150">
        <v>13100000</v>
      </c>
      <c r="D544" s="150">
        <v>12800000</v>
      </c>
      <c r="E544" s="150">
        <v>12600000</v>
      </c>
      <c r="F544" s="104"/>
    </row>
    <row r="545" spans="1:6" ht="12.75" hidden="1">
      <c r="A545" s="155">
        <v>4</v>
      </c>
      <c r="B545" s="31" t="s">
        <v>98</v>
      </c>
      <c r="C545" s="172">
        <f>C546</f>
        <v>179900000</v>
      </c>
      <c r="D545" s="172">
        <f>D546</f>
        <v>179700000</v>
      </c>
      <c r="E545" s="172">
        <f>E546</f>
        <v>212400000</v>
      </c>
      <c r="F545" s="104"/>
    </row>
    <row r="546" spans="1:6" ht="12.75">
      <c r="A546" s="155">
        <v>42</v>
      </c>
      <c r="B546" s="31" t="s">
        <v>21</v>
      </c>
      <c r="C546" s="172">
        <f>C547+C549</f>
        <v>179900000</v>
      </c>
      <c r="D546" s="172">
        <f>D547+D549</f>
        <v>179700000</v>
      </c>
      <c r="E546" s="172">
        <f>E547+E549</f>
        <v>212400000</v>
      </c>
      <c r="F546" s="104"/>
    </row>
    <row r="547" spans="1:6" ht="12.75">
      <c r="A547" s="180">
        <v>421</v>
      </c>
      <c r="B547" s="32" t="s">
        <v>22</v>
      </c>
      <c r="C547" s="150">
        <f>C548</f>
        <v>179900000</v>
      </c>
      <c r="D547" s="204">
        <f>D548</f>
        <v>179700000</v>
      </c>
      <c r="E547" s="204">
        <f>E548</f>
        <v>212400000</v>
      </c>
      <c r="F547" s="104"/>
    </row>
    <row r="548" spans="1:6" ht="12.75" hidden="1">
      <c r="A548" s="183">
        <v>4214</v>
      </c>
      <c r="B548" s="94" t="s">
        <v>25</v>
      </c>
      <c r="C548" s="150">
        <v>179900000</v>
      </c>
      <c r="D548" s="150">
        <v>179700000</v>
      </c>
      <c r="E548" s="150">
        <v>212400000</v>
      </c>
      <c r="F548" s="104"/>
    </row>
    <row r="549" spans="1:6" ht="12.75" hidden="1">
      <c r="A549" s="180">
        <v>422</v>
      </c>
      <c r="B549" s="32" t="s">
        <v>30</v>
      </c>
      <c r="C549" s="150">
        <f>C550</f>
        <v>0</v>
      </c>
      <c r="D549" s="204">
        <f>D550</f>
        <v>0</v>
      </c>
      <c r="E549" s="204">
        <f>E550</f>
        <v>0</v>
      </c>
      <c r="F549" s="104"/>
    </row>
    <row r="550" spans="1:6" ht="12.75" hidden="1">
      <c r="A550" s="183">
        <v>4227</v>
      </c>
      <c r="B550" s="94" t="s">
        <v>1</v>
      </c>
      <c r="C550" s="150">
        <v>0</v>
      </c>
      <c r="D550" s="150">
        <v>0</v>
      </c>
      <c r="E550" s="150">
        <v>0</v>
      </c>
      <c r="F550" s="104"/>
    </row>
    <row r="551" spans="1:6" ht="12.75" hidden="1">
      <c r="A551" s="155">
        <v>5</v>
      </c>
      <c r="B551" s="31" t="s">
        <v>204</v>
      </c>
      <c r="C551" s="172">
        <f aca="true" t="shared" si="31" ref="C551:E553">C552</f>
        <v>0</v>
      </c>
      <c r="D551" s="172">
        <f t="shared" si="31"/>
        <v>0</v>
      </c>
      <c r="E551" s="172">
        <f t="shared" si="31"/>
        <v>0</v>
      </c>
      <c r="F551" s="104"/>
    </row>
    <row r="552" spans="1:6" ht="12.75" hidden="1">
      <c r="A552" s="155">
        <v>51</v>
      </c>
      <c r="B552" s="31" t="s">
        <v>38</v>
      </c>
      <c r="C552" s="172">
        <f t="shared" si="31"/>
        <v>0</v>
      </c>
      <c r="D552" s="172">
        <f t="shared" si="31"/>
        <v>0</v>
      </c>
      <c r="E552" s="172">
        <f t="shared" si="31"/>
        <v>0</v>
      </c>
      <c r="F552" s="105"/>
    </row>
    <row r="553" spans="1:6" ht="25.5" hidden="1">
      <c r="A553" s="180">
        <v>516</v>
      </c>
      <c r="B553" s="32" t="s">
        <v>318</v>
      </c>
      <c r="C553" s="150">
        <f t="shared" si="31"/>
        <v>0</v>
      </c>
      <c r="D553" s="204">
        <f t="shared" si="31"/>
        <v>0</v>
      </c>
      <c r="E553" s="204">
        <f t="shared" si="31"/>
        <v>0</v>
      </c>
      <c r="F553" s="104"/>
    </row>
    <row r="554" spans="1:6" ht="12.75" hidden="1">
      <c r="A554" s="180">
        <v>5163</v>
      </c>
      <c r="B554" s="94" t="s">
        <v>161</v>
      </c>
      <c r="C554" s="173">
        <v>0</v>
      </c>
      <c r="D554" s="150">
        <v>0</v>
      </c>
      <c r="E554" s="150">
        <v>0</v>
      </c>
      <c r="F554" s="105"/>
    </row>
    <row r="555" spans="1:6" ht="12.75">
      <c r="A555" s="180"/>
      <c r="B555" s="94"/>
      <c r="C555" s="173"/>
      <c r="D555" s="150"/>
      <c r="E555" s="150"/>
      <c r="F555" s="105"/>
    </row>
    <row r="556" spans="1:6" ht="25.5">
      <c r="A556" s="155" t="s">
        <v>143</v>
      </c>
      <c r="B556" s="31" t="s">
        <v>145</v>
      </c>
      <c r="C556" s="172">
        <f>C557</f>
        <v>10400000</v>
      </c>
      <c r="D556" s="172">
        <f>D557</f>
        <v>5000000</v>
      </c>
      <c r="E556" s="172">
        <f>E557</f>
        <v>5000000</v>
      </c>
      <c r="F556" s="105"/>
    </row>
    <row r="557" spans="1:6" ht="12.75" hidden="1">
      <c r="A557" s="155">
        <v>4</v>
      </c>
      <c r="B557" s="31" t="s">
        <v>98</v>
      </c>
      <c r="C557" s="172">
        <f>C558</f>
        <v>10400000</v>
      </c>
      <c r="D557" s="172">
        <f>D558</f>
        <v>5000000</v>
      </c>
      <c r="E557" s="172">
        <f>E558</f>
        <v>5000000</v>
      </c>
      <c r="F557" s="104"/>
    </row>
    <row r="558" spans="1:6" ht="12.75">
      <c r="A558" s="155">
        <v>41</v>
      </c>
      <c r="B558" s="31" t="s">
        <v>20</v>
      </c>
      <c r="C558" s="172">
        <f>C559</f>
        <v>10400000</v>
      </c>
      <c r="D558" s="172">
        <f>D559</f>
        <v>5000000</v>
      </c>
      <c r="E558" s="172">
        <f>E559</f>
        <v>5000000</v>
      </c>
      <c r="F558" s="104"/>
    </row>
    <row r="559" spans="1:6" ht="12.75">
      <c r="A559" s="180">
        <v>411</v>
      </c>
      <c r="B559" s="32" t="s">
        <v>99</v>
      </c>
      <c r="C559" s="150">
        <f>C560</f>
        <v>10400000</v>
      </c>
      <c r="D559" s="204">
        <f>D560</f>
        <v>5000000</v>
      </c>
      <c r="E559" s="204">
        <f>E560</f>
        <v>5000000</v>
      </c>
      <c r="F559" s="104"/>
    </row>
    <row r="560" spans="1:6" ht="12.75" hidden="1">
      <c r="A560" s="180">
        <v>4111</v>
      </c>
      <c r="B560" s="94" t="s">
        <v>64</v>
      </c>
      <c r="C560" s="150">
        <v>10400000</v>
      </c>
      <c r="D560" s="150">
        <v>5000000</v>
      </c>
      <c r="E560" s="150">
        <v>5000000</v>
      </c>
      <c r="F560" s="105"/>
    </row>
    <row r="561" spans="1:6" ht="12.75">
      <c r="A561" s="180"/>
      <c r="B561" s="100"/>
      <c r="C561" s="173"/>
      <c r="D561" s="173"/>
      <c r="E561" s="173"/>
      <c r="F561" s="105"/>
    </row>
    <row r="562" spans="1:6" ht="12.75" hidden="1">
      <c r="A562" s="155" t="s">
        <v>144</v>
      </c>
      <c r="B562" s="31" t="s">
        <v>358</v>
      </c>
      <c r="C562" s="172">
        <f>C563+C567</f>
        <v>0</v>
      </c>
      <c r="D562" s="172">
        <f>D563+D567</f>
        <v>0</v>
      </c>
      <c r="E562" s="172">
        <f>E563+E567</f>
        <v>0</v>
      </c>
      <c r="F562" s="105"/>
    </row>
    <row r="563" spans="1:6" ht="12.75" hidden="1">
      <c r="A563" s="155">
        <v>3</v>
      </c>
      <c r="B563" s="31" t="s">
        <v>68</v>
      </c>
      <c r="C563" s="172">
        <f aca="true" t="shared" si="32" ref="C563:E565">C564</f>
        <v>0</v>
      </c>
      <c r="D563" s="172">
        <f t="shared" si="32"/>
        <v>0</v>
      </c>
      <c r="E563" s="172">
        <f t="shared" si="32"/>
        <v>0</v>
      </c>
      <c r="F563" s="104"/>
    </row>
    <row r="564" spans="1:6" ht="12.75" hidden="1">
      <c r="A564" s="155">
        <v>36</v>
      </c>
      <c r="B564" s="31" t="s">
        <v>208</v>
      </c>
      <c r="C564" s="172">
        <f t="shared" si="32"/>
        <v>0</v>
      </c>
      <c r="D564" s="172">
        <f t="shared" si="32"/>
        <v>0</v>
      </c>
      <c r="E564" s="172">
        <f t="shared" si="32"/>
        <v>0</v>
      </c>
      <c r="F564" s="104"/>
    </row>
    <row r="565" spans="1:6" ht="12.75" hidden="1">
      <c r="A565" s="180">
        <v>363</v>
      </c>
      <c r="B565" s="32" t="s">
        <v>313</v>
      </c>
      <c r="C565" s="150">
        <f t="shared" si="32"/>
        <v>0</v>
      </c>
      <c r="D565" s="204">
        <f t="shared" si="32"/>
        <v>0</v>
      </c>
      <c r="E565" s="204">
        <f t="shared" si="32"/>
        <v>0</v>
      </c>
      <c r="F565" s="104"/>
    </row>
    <row r="566" spans="1:6" ht="12.75" hidden="1">
      <c r="A566" s="180">
        <v>3632</v>
      </c>
      <c r="B566" s="94" t="s">
        <v>310</v>
      </c>
      <c r="C566" s="150">
        <v>0</v>
      </c>
      <c r="D566" s="150">
        <v>0</v>
      </c>
      <c r="E566" s="150">
        <v>0</v>
      </c>
      <c r="F566" s="104"/>
    </row>
    <row r="567" spans="1:6" ht="12.75" hidden="1">
      <c r="A567" s="155">
        <v>4</v>
      </c>
      <c r="B567" s="31" t="s">
        <v>98</v>
      </c>
      <c r="C567" s="172">
        <f>C568+C571+C574</f>
        <v>0</v>
      </c>
      <c r="D567" s="172">
        <f>D568+D571+D574</f>
        <v>0</v>
      </c>
      <c r="E567" s="172">
        <f>E568+E571+E574</f>
        <v>0</v>
      </c>
      <c r="F567" s="121"/>
    </row>
    <row r="568" spans="1:6" ht="12.75" hidden="1">
      <c r="A568" s="155">
        <v>41</v>
      </c>
      <c r="B568" s="31" t="s">
        <v>20</v>
      </c>
      <c r="C568" s="172">
        <f aca="true" t="shared" si="33" ref="C568:E569">C569</f>
        <v>0</v>
      </c>
      <c r="D568" s="172">
        <f t="shared" si="33"/>
        <v>0</v>
      </c>
      <c r="E568" s="172">
        <v>0</v>
      </c>
      <c r="F568" s="121"/>
    </row>
    <row r="569" spans="1:6" ht="12.75" hidden="1">
      <c r="A569" s="180">
        <v>411</v>
      </c>
      <c r="B569" s="32" t="s">
        <v>99</v>
      </c>
      <c r="C569" s="150">
        <f t="shared" si="33"/>
        <v>0</v>
      </c>
      <c r="D569" s="204">
        <f t="shared" si="33"/>
        <v>0</v>
      </c>
      <c r="E569" s="204">
        <f t="shared" si="33"/>
        <v>0</v>
      </c>
      <c r="F569" s="121"/>
    </row>
    <row r="570" spans="1:6" ht="12.75" hidden="1">
      <c r="A570" s="180">
        <v>4111</v>
      </c>
      <c r="B570" s="94" t="s">
        <v>195</v>
      </c>
      <c r="C570" s="150">
        <v>0</v>
      </c>
      <c r="D570" s="150">
        <v>0</v>
      </c>
      <c r="E570" s="150">
        <v>0</v>
      </c>
      <c r="F570" s="104"/>
    </row>
    <row r="571" spans="1:6" ht="12.75" hidden="1">
      <c r="A571" s="155">
        <v>42</v>
      </c>
      <c r="B571" s="31" t="s">
        <v>21</v>
      </c>
      <c r="C571" s="172">
        <f aca="true" t="shared" si="34" ref="C571:E572">C572</f>
        <v>0</v>
      </c>
      <c r="D571" s="172">
        <f t="shared" si="34"/>
        <v>0</v>
      </c>
      <c r="E571" s="172">
        <f t="shared" si="34"/>
        <v>0</v>
      </c>
      <c r="F571" s="104"/>
    </row>
    <row r="572" spans="1:6" ht="12.75" hidden="1">
      <c r="A572" s="180">
        <v>421</v>
      </c>
      <c r="B572" s="32" t="s">
        <v>22</v>
      </c>
      <c r="C572" s="150">
        <f t="shared" si="34"/>
        <v>0</v>
      </c>
      <c r="D572" s="204">
        <f t="shared" si="34"/>
        <v>0</v>
      </c>
      <c r="E572" s="204">
        <f t="shared" si="34"/>
        <v>0</v>
      </c>
      <c r="F572" s="104"/>
    </row>
    <row r="573" spans="1:6" ht="12.75" hidden="1">
      <c r="A573" s="180">
        <v>4214</v>
      </c>
      <c r="B573" s="94" t="s">
        <v>25</v>
      </c>
      <c r="C573" s="150">
        <v>0</v>
      </c>
      <c r="D573" s="150">
        <v>0</v>
      </c>
      <c r="E573" s="150">
        <v>0</v>
      </c>
      <c r="F573" s="104"/>
    </row>
    <row r="574" spans="1:6" ht="12.75" hidden="1">
      <c r="A574" s="155">
        <v>45</v>
      </c>
      <c r="B574" s="31" t="s">
        <v>35</v>
      </c>
      <c r="C574" s="172">
        <f aca="true" t="shared" si="35" ref="C574:E575">C575</f>
        <v>0</v>
      </c>
      <c r="D574" s="172">
        <f t="shared" si="35"/>
        <v>0</v>
      </c>
      <c r="E574" s="172">
        <f t="shared" si="35"/>
        <v>0</v>
      </c>
      <c r="F574" s="104"/>
    </row>
    <row r="575" spans="1:6" ht="12.75" hidden="1">
      <c r="A575" s="180">
        <v>451</v>
      </c>
      <c r="B575" s="32" t="s">
        <v>0</v>
      </c>
      <c r="C575" s="150">
        <f t="shared" si="35"/>
        <v>0</v>
      </c>
      <c r="D575" s="204">
        <f t="shared" si="35"/>
        <v>0</v>
      </c>
      <c r="E575" s="204">
        <f t="shared" si="35"/>
        <v>0</v>
      </c>
      <c r="F575" s="104"/>
    </row>
    <row r="576" spans="1:6" ht="12.75" hidden="1">
      <c r="A576" s="180">
        <v>4511</v>
      </c>
      <c r="B576" s="89" t="s">
        <v>0</v>
      </c>
      <c r="C576" s="150">
        <v>0</v>
      </c>
      <c r="D576" s="150">
        <v>0</v>
      </c>
      <c r="E576" s="150">
        <v>0</v>
      </c>
      <c r="F576" s="121"/>
    </row>
    <row r="577" spans="1:6" ht="12.75" hidden="1">
      <c r="A577" s="180"/>
      <c r="B577" s="89"/>
      <c r="C577" s="150"/>
      <c r="D577" s="150"/>
      <c r="E577" s="150"/>
      <c r="F577" s="121"/>
    </row>
    <row r="578" spans="1:6" ht="25.5">
      <c r="A578" s="155" t="s">
        <v>282</v>
      </c>
      <c r="B578" s="31" t="s">
        <v>360</v>
      </c>
      <c r="C578" s="172">
        <f>C579+C582</f>
        <v>35920000</v>
      </c>
      <c r="D578" s="172">
        <f>D579+D582</f>
        <v>10000000</v>
      </c>
      <c r="E578" s="172">
        <f>E579+E582</f>
        <v>5000000</v>
      </c>
      <c r="F578" s="104"/>
    </row>
    <row r="579" spans="1:6" ht="12.75">
      <c r="A579" s="155">
        <v>41</v>
      </c>
      <c r="B579" s="31" t="s">
        <v>20</v>
      </c>
      <c r="C579" s="172">
        <f aca="true" t="shared" si="36" ref="C579:E580">C580</f>
        <v>200000</v>
      </c>
      <c r="D579" s="172">
        <f t="shared" si="36"/>
        <v>0</v>
      </c>
      <c r="E579" s="172">
        <f t="shared" si="36"/>
        <v>0</v>
      </c>
      <c r="F579" s="121"/>
    </row>
    <row r="580" spans="1:6" ht="12.75">
      <c r="A580" s="180">
        <v>411</v>
      </c>
      <c r="B580" s="32" t="s">
        <v>99</v>
      </c>
      <c r="C580" s="150">
        <f>C581</f>
        <v>200000</v>
      </c>
      <c r="D580" s="204">
        <f t="shared" si="36"/>
        <v>0</v>
      </c>
      <c r="E580" s="204">
        <f t="shared" si="36"/>
        <v>0</v>
      </c>
      <c r="F580" s="121"/>
    </row>
    <row r="581" spans="1:6" ht="12.75" hidden="1">
      <c r="A581" s="180">
        <v>4111</v>
      </c>
      <c r="B581" s="94" t="s">
        <v>195</v>
      </c>
      <c r="C581" s="150">
        <v>200000</v>
      </c>
      <c r="D581" s="150">
        <v>0</v>
      </c>
      <c r="E581" s="150">
        <v>0</v>
      </c>
      <c r="F581" s="104"/>
    </row>
    <row r="582" spans="1:6" ht="12.75">
      <c r="A582" s="155">
        <v>42</v>
      </c>
      <c r="B582" s="31" t="s">
        <v>21</v>
      </c>
      <c r="C582" s="172">
        <f aca="true" t="shared" si="37" ref="C582:E583">C583</f>
        <v>35720000</v>
      </c>
      <c r="D582" s="172">
        <f t="shared" si="37"/>
        <v>10000000</v>
      </c>
      <c r="E582" s="172">
        <f t="shared" si="37"/>
        <v>5000000</v>
      </c>
      <c r="F582" s="104"/>
    </row>
    <row r="583" spans="1:6" ht="12.75">
      <c r="A583" s="180">
        <v>421</v>
      </c>
      <c r="B583" s="32" t="s">
        <v>22</v>
      </c>
      <c r="C583" s="150">
        <f t="shared" si="37"/>
        <v>35720000</v>
      </c>
      <c r="D583" s="204">
        <f t="shared" si="37"/>
        <v>10000000</v>
      </c>
      <c r="E583" s="204">
        <f t="shared" si="37"/>
        <v>5000000</v>
      </c>
      <c r="F583" s="104"/>
    </row>
    <row r="584" spans="1:6" ht="12.75" hidden="1">
      <c r="A584" s="180">
        <v>4214</v>
      </c>
      <c r="B584" s="94" t="s">
        <v>25</v>
      </c>
      <c r="C584" s="150">
        <v>35720000</v>
      </c>
      <c r="D584" s="150">
        <v>10000000</v>
      </c>
      <c r="E584" s="150">
        <v>5000000</v>
      </c>
      <c r="F584" s="104"/>
    </row>
    <row r="585" spans="1:6" ht="12.75">
      <c r="A585" s="180"/>
      <c r="B585" s="94"/>
      <c r="C585" s="150"/>
      <c r="D585" s="150"/>
      <c r="E585" s="150"/>
      <c r="F585" s="104"/>
    </row>
    <row r="586" spans="1:6" ht="12.75">
      <c r="A586" s="155" t="s">
        <v>283</v>
      </c>
      <c r="B586" s="31" t="s">
        <v>359</v>
      </c>
      <c r="C586" s="172">
        <f>C587</f>
        <v>2400000</v>
      </c>
      <c r="D586" s="172">
        <f>D587</f>
        <v>0</v>
      </c>
      <c r="E586" s="172">
        <f>E587</f>
        <v>0</v>
      </c>
      <c r="F586" s="105"/>
    </row>
    <row r="587" spans="1:6" ht="12.75">
      <c r="A587" s="155">
        <v>42</v>
      </c>
      <c r="B587" s="31" t="s">
        <v>21</v>
      </c>
      <c r="C587" s="172">
        <f>C588</f>
        <v>2400000</v>
      </c>
      <c r="D587" s="172">
        <f>D588</f>
        <v>0</v>
      </c>
      <c r="E587" s="172">
        <f>E588</f>
        <v>0</v>
      </c>
      <c r="F587" s="104"/>
    </row>
    <row r="588" spans="1:6" ht="12.75">
      <c r="A588" s="180">
        <v>421</v>
      </c>
      <c r="B588" s="32" t="s">
        <v>22</v>
      </c>
      <c r="C588" s="150">
        <f>C589</f>
        <v>2400000</v>
      </c>
      <c r="D588" s="204">
        <f>D589</f>
        <v>0</v>
      </c>
      <c r="E588" s="204">
        <f>E589</f>
        <v>0</v>
      </c>
      <c r="F588" s="104"/>
    </row>
    <row r="589" spans="1:6" ht="12.75" hidden="1">
      <c r="A589" s="180">
        <v>4214</v>
      </c>
      <c r="B589" s="31" t="s">
        <v>25</v>
      </c>
      <c r="C589" s="150">
        <v>2400000</v>
      </c>
      <c r="D589" s="150">
        <v>0</v>
      </c>
      <c r="E589" s="150">
        <v>0</v>
      </c>
      <c r="F589" s="104"/>
    </row>
    <row r="590" spans="1:6" ht="12.75">
      <c r="A590" s="180"/>
      <c r="B590" s="31"/>
      <c r="C590" s="150"/>
      <c r="D590" s="150"/>
      <c r="E590" s="150"/>
      <c r="F590" s="104"/>
    </row>
    <row r="591" spans="1:6" ht="12.75">
      <c r="A591" s="155" t="s">
        <v>284</v>
      </c>
      <c r="B591" s="31" t="s">
        <v>361</v>
      </c>
      <c r="C591" s="172">
        <f>C592+C595</f>
        <v>2500000</v>
      </c>
      <c r="D591" s="172">
        <f>D592+D595</f>
        <v>2000000</v>
      </c>
      <c r="E591" s="172">
        <f>E592+E595</f>
        <v>2000000</v>
      </c>
      <c r="F591" s="105"/>
    </row>
    <row r="592" spans="1:6" ht="12.75" hidden="1">
      <c r="A592" s="155">
        <v>41</v>
      </c>
      <c r="B592" s="31" t="s">
        <v>20</v>
      </c>
      <c r="C592" s="172">
        <f aca="true" t="shared" si="38" ref="C592:E593">C593</f>
        <v>0</v>
      </c>
      <c r="D592" s="172">
        <f t="shared" si="38"/>
        <v>0</v>
      </c>
      <c r="E592" s="172">
        <f t="shared" si="38"/>
        <v>0</v>
      </c>
      <c r="F592" s="121"/>
    </row>
    <row r="593" spans="1:6" ht="12.75" hidden="1">
      <c r="A593" s="155">
        <v>411</v>
      </c>
      <c r="B593" s="31" t="s">
        <v>99</v>
      </c>
      <c r="C593" s="172">
        <f t="shared" si="38"/>
        <v>0</v>
      </c>
      <c r="D593" s="172">
        <f t="shared" si="38"/>
        <v>0</v>
      </c>
      <c r="E593" s="172">
        <f t="shared" si="38"/>
        <v>0</v>
      </c>
      <c r="F593" s="121"/>
    </row>
    <row r="594" spans="1:6" ht="12.75" hidden="1">
      <c r="A594" s="180">
        <v>4111</v>
      </c>
      <c r="B594" s="94" t="s">
        <v>195</v>
      </c>
      <c r="C594" s="150">
        <v>0</v>
      </c>
      <c r="D594" s="150"/>
      <c r="E594" s="150"/>
      <c r="F594" s="104"/>
    </row>
    <row r="595" spans="1:6" ht="12.75">
      <c r="A595" s="155">
        <v>42</v>
      </c>
      <c r="B595" s="31" t="s">
        <v>21</v>
      </c>
      <c r="C595" s="172">
        <f aca="true" t="shared" si="39" ref="C595:E596">C596</f>
        <v>2500000</v>
      </c>
      <c r="D595" s="172">
        <f t="shared" si="39"/>
        <v>2000000</v>
      </c>
      <c r="E595" s="172">
        <f t="shared" si="39"/>
        <v>2000000</v>
      </c>
      <c r="F595" s="104"/>
    </row>
    <row r="596" spans="1:6" ht="12.75">
      <c r="A596" s="180">
        <v>421</v>
      </c>
      <c r="B596" s="32" t="s">
        <v>22</v>
      </c>
      <c r="C596" s="150">
        <f t="shared" si="39"/>
        <v>2500000</v>
      </c>
      <c r="D596" s="204">
        <f t="shared" si="39"/>
        <v>2000000</v>
      </c>
      <c r="E596" s="204">
        <f t="shared" si="39"/>
        <v>2000000</v>
      </c>
      <c r="F596" s="104"/>
    </row>
    <row r="597" spans="1:6" ht="12.75" hidden="1">
      <c r="A597" s="180">
        <v>4214</v>
      </c>
      <c r="B597" s="94" t="s">
        <v>25</v>
      </c>
      <c r="C597" s="150">
        <v>2500000</v>
      </c>
      <c r="D597" s="150">
        <v>2000000</v>
      </c>
      <c r="E597" s="150">
        <v>2000000</v>
      </c>
      <c r="F597" s="104"/>
    </row>
    <row r="598" spans="1:6" ht="12.75">
      <c r="A598" s="180"/>
      <c r="B598" s="94"/>
      <c r="C598" s="150"/>
      <c r="D598" s="150"/>
      <c r="E598" s="150"/>
      <c r="F598" s="104"/>
    </row>
    <row r="599" spans="1:6" ht="12.75">
      <c r="A599" s="155" t="s">
        <v>285</v>
      </c>
      <c r="B599" s="31" t="s">
        <v>362</v>
      </c>
      <c r="C599" s="172">
        <f>C600+C603</f>
        <v>2600000</v>
      </c>
      <c r="D599" s="172">
        <f>D600+D603</f>
        <v>2500000</v>
      </c>
      <c r="E599" s="172">
        <f>E600+E603</f>
        <v>2000000</v>
      </c>
      <c r="F599" s="105"/>
    </row>
    <row r="600" spans="1:6" ht="12.75">
      <c r="A600" s="155">
        <v>41</v>
      </c>
      <c r="B600" s="31" t="s">
        <v>20</v>
      </c>
      <c r="C600" s="172">
        <f aca="true" t="shared" si="40" ref="C600:E601">C601</f>
        <v>0</v>
      </c>
      <c r="D600" s="172">
        <f t="shared" si="40"/>
        <v>500000</v>
      </c>
      <c r="E600" s="172">
        <f t="shared" si="40"/>
        <v>0</v>
      </c>
      <c r="F600" s="121"/>
    </row>
    <row r="601" spans="1:6" ht="12.75" hidden="1">
      <c r="A601" s="180">
        <v>411</v>
      </c>
      <c r="B601" s="32" t="s">
        <v>99</v>
      </c>
      <c r="C601" s="150">
        <f t="shared" si="40"/>
        <v>0</v>
      </c>
      <c r="D601" s="204">
        <f t="shared" si="40"/>
        <v>500000</v>
      </c>
      <c r="E601" s="204">
        <f t="shared" si="40"/>
        <v>0</v>
      </c>
      <c r="F601" s="121"/>
    </row>
    <row r="602" spans="1:6" ht="12.75" hidden="1">
      <c r="A602" s="180">
        <v>4111</v>
      </c>
      <c r="B602" s="94" t="s">
        <v>195</v>
      </c>
      <c r="C602" s="150">
        <v>0</v>
      </c>
      <c r="D602" s="150">
        <v>500000</v>
      </c>
      <c r="E602" s="150">
        <v>0</v>
      </c>
      <c r="F602" s="104"/>
    </row>
    <row r="603" spans="1:6" ht="12.75">
      <c r="A603" s="155">
        <v>42</v>
      </c>
      <c r="B603" s="31" t="s">
        <v>21</v>
      </c>
      <c r="C603" s="172">
        <f aca="true" t="shared" si="41" ref="C603:E604">C604</f>
        <v>2600000</v>
      </c>
      <c r="D603" s="172">
        <f>D604</f>
        <v>2000000</v>
      </c>
      <c r="E603" s="172">
        <f t="shared" si="41"/>
        <v>2000000</v>
      </c>
      <c r="F603" s="104"/>
    </row>
    <row r="604" spans="1:6" ht="12.75">
      <c r="A604" s="180">
        <v>421</v>
      </c>
      <c r="B604" s="32" t="s">
        <v>22</v>
      </c>
      <c r="C604" s="150">
        <f t="shared" si="41"/>
        <v>2600000</v>
      </c>
      <c r="D604" s="204">
        <f t="shared" si="41"/>
        <v>2000000</v>
      </c>
      <c r="E604" s="204">
        <f t="shared" si="41"/>
        <v>2000000</v>
      </c>
      <c r="F604" s="104"/>
    </row>
    <row r="605" spans="1:6" ht="12.75" hidden="1">
      <c r="A605" s="180">
        <v>4214</v>
      </c>
      <c r="B605" s="94" t="s">
        <v>25</v>
      </c>
      <c r="C605" s="150">
        <v>2600000</v>
      </c>
      <c r="D605" s="150">
        <v>2000000</v>
      </c>
      <c r="E605" s="150">
        <v>2000000</v>
      </c>
      <c r="F605" s="104"/>
    </row>
    <row r="606" spans="1:6" ht="12.75">
      <c r="A606" s="180"/>
      <c r="B606" s="94"/>
      <c r="C606" s="150"/>
      <c r="D606" s="150"/>
      <c r="E606" s="150"/>
      <c r="F606" s="104"/>
    </row>
    <row r="607" spans="1:6" ht="25.5">
      <c r="A607" s="155" t="s">
        <v>286</v>
      </c>
      <c r="B607" s="31" t="s">
        <v>363</v>
      </c>
      <c r="C607" s="172">
        <f>C608</f>
        <v>1100000</v>
      </c>
      <c r="D607" s="172">
        <f>D608</f>
        <v>0</v>
      </c>
      <c r="E607" s="172">
        <f>E608</f>
        <v>0</v>
      </c>
      <c r="F607" s="105"/>
    </row>
    <row r="608" spans="1:6" ht="12.75">
      <c r="A608" s="155">
        <v>36</v>
      </c>
      <c r="B608" s="31" t="s">
        <v>208</v>
      </c>
      <c r="C608" s="172">
        <f>C609</f>
        <v>1100000</v>
      </c>
      <c r="D608" s="172">
        <f>D609</f>
        <v>0</v>
      </c>
      <c r="E608" s="172">
        <f>E609</f>
        <v>0</v>
      </c>
      <c r="F608" s="104"/>
    </row>
    <row r="609" spans="1:6" ht="12.75">
      <c r="A609" s="180">
        <v>363</v>
      </c>
      <c r="B609" s="32" t="s">
        <v>313</v>
      </c>
      <c r="C609" s="150">
        <f>C610</f>
        <v>1100000</v>
      </c>
      <c r="D609" s="204">
        <f>D610</f>
        <v>0</v>
      </c>
      <c r="E609" s="204">
        <f>E610</f>
        <v>0</v>
      </c>
      <c r="F609" s="104"/>
    </row>
    <row r="610" spans="1:6" ht="12.75" hidden="1">
      <c r="A610" s="180">
        <v>3632</v>
      </c>
      <c r="B610" s="94" t="s">
        <v>310</v>
      </c>
      <c r="C610" s="150">
        <v>1100000</v>
      </c>
      <c r="D610" s="150">
        <v>0</v>
      </c>
      <c r="E610" s="150">
        <v>0</v>
      </c>
      <c r="F610" s="104"/>
    </row>
    <row r="611" spans="1:6" ht="12.75">
      <c r="A611" s="180"/>
      <c r="B611" s="94"/>
      <c r="C611" s="150"/>
      <c r="D611" s="150"/>
      <c r="E611" s="150"/>
      <c r="F611" s="104"/>
    </row>
    <row r="612" spans="1:6" ht="25.5">
      <c r="A612" s="155" t="s">
        <v>287</v>
      </c>
      <c r="B612" s="31" t="s">
        <v>364</v>
      </c>
      <c r="C612" s="172">
        <f>C613</f>
        <v>1200000</v>
      </c>
      <c r="D612" s="172">
        <f>D613</f>
        <v>1000000</v>
      </c>
      <c r="E612" s="172">
        <f>E613</f>
        <v>1000000</v>
      </c>
      <c r="F612" s="105"/>
    </row>
    <row r="613" spans="1:6" ht="12.75">
      <c r="A613" s="155">
        <v>36</v>
      </c>
      <c r="B613" s="31" t="s">
        <v>208</v>
      </c>
      <c r="C613" s="172">
        <f aca="true" t="shared" si="42" ref="C613:E614">C614</f>
        <v>1200000</v>
      </c>
      <c r="D613" s="172">
        <f t="shared" si="42"/>
        <v>1000000</v>
      </c>
      <c r="E613" s="172">
        <f t="shared" si="42"/>
        <v>1000000</v>
      </c>
      <c r="F613" s="104"/>
    </row>
    <row r="614" spans="1:6" ht="12.75">
      <c r="A614" s="180">
        <v>363</v>
      </c>
      <c r="B614" s="32" t="s">
        <v>313</v>
      </c>
      <c r="C614" s="150">
        <f t="shared" si="42"/>
        <v>1200000</v>
      </c>
      <c r="D614" s="204">
        <f t="shared" si="42"/>
        <v>1000000</v>
      </c>
      <c r="E614" s="204">
        <f t="shared" si="42"/>
        <v>1000000</v>
      </c>
      <c r="F614" s="104"/>
    </row>
    <row r="615" spans="1:6" ht="12.75" hidden="1">
      <c r="A615" s="180">
        <v>3632</v>
      </c>
      <c r="B615" s="94" t="s">
        <v>310</v>
      </c>
      <c r="C615" s="150">
        <v>1200000</v>
      </c>
      <c r="D615" s="150">
        <v>1000000</v>
      </c>
      <c r="E615" s="150">
        <v>1000000</v>
      </c>
      <c r="F615" s="104"/>
    </row>
    <row r="616" spans="1:6" ht="12.75">
      <c r="A616" s="180"/>
      <c r="B616" s="94"/>
      <c r="C616" s="150"/>
      <c r="D616" s="150"/>
      <c r="E616" s="150"/>
      <c r="F616" s="104"/>
    </row>
    <row r="617" spans="1:6" ht="25.5">
      <c r="A617" s="155" t="s">
        <v>288</v>
      </c>
      <c r="B617" s="31" t="s">
        <v>365</v>
      </c>
      <c r="C617" s="172">
        <f>C618</f>
        <v>4200000</v>
      </c>
      <c r="D617" s="172">
        <f>D618</f>
        <v>1400000</v>
      </c>
      <c r="E617" s="172">
        <f>E618</f>
        <v>0</v>
      </c>
      <c r="F617" s="105"/>
    </row>
    <row r="618" spans="1:6" ht="12.75">
      <c r="A618" s="155">
        <v>36</v>
      </c>
      <c r="B618" s="31" t="s">
        <v>208</v>
      </c>
      <c r="C618" s="172">
        <f aca="true" t="shared" si="43" ref="C618:E619">C619</f>
        <v>4200000</v>
      </c>
      <c r="D618" s="172">
        <f t="shared" si="43"/>
        <v>1400000</v>
      </c>
      <c r="E618" s="172">
        <f t="shared" si="43"/>
        <v>0</v>
      </c>
      <c r="F618" s="104"/>
    </row>
    <row r="619" spans="1:6" ht="12.75">
      <c r="A619" s="180">
        <v>363</v>
      </c>
      <c r="B619" s="32" t="s">
        <v>313</v>
      </c>
      <c r="C619" s="150">
        <f t="shared" si="43"/>
        <v>4200000</v>
      </c>
      <c r="D619" s="204">
        <f t="shared" si="43"/>
        <v>1400000</v>
      </c>
      <c r="E619" s="204">
        <f t="shared" si="43"/>
        <v>0</v>
      </c>
      <c r="F619" s="104"/>
    </row>
    <row r="620" spans="1:6" ht="12.75" hidden="1">
      <c r="A620" s="180">
        <v>3632</v>
      </c>
      <c r="B620" s="94" t="s">
        <v>310</v>
      </c>
      <c r="C620" s="150">
        <v>4200000</v>
      </c>
      <c r="D620" s="150">
        <v>1400000</v>
      </c>
      <c r="E620" s="150">
        <v>0</v>
      </c>
      <c r="F620" s="104"/>
    </row>
    <row r="621" spans="1:6" ht="12.75">
      <c r="A621" s="180"/>
      <c r="B621" s="94"/>
      <c r="C621" s="150"/>
      <c r="D621" s="150"/>
      <c r="E621" s="150"/>
      <c r="F621" s="104"/>
    </row>
    <row r="622" spans="1:6" ht="25.5">
      <c r="A622" s="155" t="s">
        <v>289</v>
      </c>
      <c r="B622" s="31" t="s">
        <v>366</v>
      </c>
      <c r="C622" s="172">
        <f>C623</f>
        <v>9200000</v>
      </c>
      <c r="D622" s="172">
        <f>D623</f>
        <v>8079169</v>
      </c>
      <c r="E622" s="172">
        <f>E623</f>
        <v>3000000</v>
      </c>
      <c r="F622" s="105"/>
    </row>
    <row r="623" spans="1:6" ht="12.75">
      <c r="A623" s="155">
        <v>36</v>
      </c>
      <c r="B623" s="31" t="s">
        <v>208</v>
      </c>
      <c r="C623" s="172">
        <f aca="true" t="shared" si="44" ref="C623:E624">C624</f>
        <v>9200000</v>
      </c>
      <c r="D623" s="172">
        <f t="shared" si="44"/>
        <v>8079169</v>
      </c>
      <c r="E623" s="172">
        <f t="shared" si="44"/>
        <v>3000000</v>
      </c>
      <c r="F623" s="104"/>
    </row>
    <row r="624" spans="1:6" ht="12.75">
      <c r="A624" s="180">
        <v>363</v>
      </c>
      <c r="B624" s="32" t="s">
        <v>313</v>
      </c>
      <c r="C624" s="150">
        <f t="shared" si="44"/>
        <v>9200000</v>
      </c>
      <c r="D624" s="204">
        <f t="shared" si="44"/>
        <v>8079169</v>
      </c>
      <c r="E624" s="204">
        <f t="shared" si="44"/>
        <v>3000000</v>
      </c>
      <c r="F624" s="104"/>
    </row>
    <row r="625" spans="1:6" ht="12.75" hidden="1">
      <c r="A625" s="180">
        <v>3632</v>
      </c>
      <c r="B625" s="94" t="s">
        <v>310</v>
      </c>
      <c r="C625" s="150">
        <v>9200000</v>
      </c>
      <c r="D625" s="150">
        <v>8079169</v>
      </c>
      <c r="E625" s="150">
        <v>3000000</v>
      </c>
      <c r="F625" s="104"/>
    </row>
    <row r="626" spans="1:6" ht="12.75">
      <c r="A626" s="180"/>
      <c r="B626" s="94"/>
      <c r="C626" s="150"/>
      <c r="D626" s="150"/>
      <c r="E626" s="150"/>
      <c r="F626" s="104"/>
    </row>
    <row r="627" spans="1:6" ht="12.75" customHeight="1">
      <c r="A627" s="155" t="s">
        <v>290</v>
      </c>
      <c r="B627" s="31" t="s">
        <v>367</v>
      </c>
      <c r="C627" s="172">
        <f>C628</f>
        <v>3500000</v>
      </c>
      <c r="D627" s="172">
        <f>D628</f>
        <v>2800000</v>
      </c>
      <c r="E627" s="172">
        <f>E628</f>
        <v>0</v>
      </c>
      <c r="F627" s="105"/>
    </row>
    <row r="628" spans="1:6" ht="12.75">
      <c r="A628" s="155">
        <v>36</v>
      </c>
      <c r="B628" s="31" t="s">
        <v>208</v>
      </c>
      <c r="C628" s="172">
        <f aca="true" t="shared" si="45" ref="C628:E629">C629</f>
        <v>3500000</v>
      </c>
      <c r="D628" s="172">
        <f t="shared" si="45"/>
        <v>2800000</v>
      </c>
      <c r="E628" s="172">
        <f t="shared" si="45"/>
        <v>0</v>
      </c>
      <c r="F628" s="104"/>
    </row>
    <row r="629" spans="1:6" ht="12.75">
      <c r="A629" s="180">
        <v>363</v>
      </c>
      <c r="B629" s="32" t="s">
        <v>313</v>
      </c>
      <c r="C629" s="150">
        <f t="shared" si="45"/>
        <v>3500000</v>
      </c>
      <c r="D629" s="204">
        <f t="shared" si="45"/>
        <v>2800000</v>
      </c>
      <c r="E629" s="204">
        <f t="shared" si="45"/>
        <v>0</v>
      </c>
      <c r="F629" s="104"/>
    </row>
    <row r="630" spans="1:6" ht="12.75" hidden="1">
      <c r="A630" s="180">
        <v>3632</v>
      </c>
      <c r="B630" s="94" t="s">
        <v>310</v>
      </c>
      <c r="C630" s="150">
        <v>3500000</v>
      </c>
      <c r="D630" s="150">
        <v>2800000</v>
      </c>
      <c r="E630" s="150">
        <v>0</v>
      </c>
      <c r="F630" s="104"/>
    </row>
    <row r="631" spans="1:6" ht="12.75">
      <c r="A631" s="180"/>
      <c r="B631" s="94"/>
      <c r="C631" s="150"/>
      <c r="D631" s="150"/>
      <c r="E631" s="150"/>
      <c r="F631" s="104"/>
    </row>
    <row r="632" spans="1:6" ht="12.75">
      <c r="A632" s="155" t="s">
        <v>291</v>
      </c>
      <c r="B632" s="31" t="s">
        <v>368</v>
      </c>
      <c r="C632" s="172">
        <f>C633+C636+C639</f>
        <v>20085000</v>
      </c>
      <c r="D632" s="172">
        <f>D633+D636+D639</f>
        <v>17700000</v>
      </c>
      <c r="E632" s="172">
        <f>E633+E636+E639</f>
        <v>17700000</v>
      </c>
      <c r="F632" s="105"/>
    </row>
    <row r="633" spans="1:6" ht="12.75">
      <c r="A633" s="155">
        <v>36</v>
      </c>
      <c r="B633" s="31" t="s">
        <v>208</v>
      </c>
      <c r="C633" s="172">
        <f aca="true" t="shared" si="46" ref="C633:E634">C634</f>
        <v>17185000</v>
      </c>
      <c r="D633" s="172">
        <f t="shared" si="46"/>
        <v>16200000</v>
      </c>
      <c r="E633" s="172">
        <f t="shared" si="46"/>
        <v>16200000</v>
      </c>
      <c r="F633" s="104"/>
    </row>
    <row r="634" spans="1:6" ht="12.75">
      <c r="A634" s="180">
        <v>363</v>
      </c>
      <c r="B634" s="32" t="s">
        <v>313</v>
      </c>
      <c r="C634" s="150">
        <f t="shared" si="46"/>
        <v>17185000</v>
      </c>
      <c r="D634" s="204">
        <f t="shared" si="46"/>
        <v>16200000</v>
      </c>
      <c r="E634" s="204">
        <f t="shared" si="46"/>
        <v>16200000</v>
      </c>
      <c r="F634" s="104"/>
    </row>
    <row r="635" spans="1:6" ht="12.75" hidden="1">
      <c r="A635" s="180">
        <v>3632</v>
      </c>
      <c r="B635" s="94" t="s">
        <v>310</v>
      </c>
      <c r="C635" s="150">
        <v>17185000</v>
      </c>
      <c r="D635" s="150">
        <v>16200000</v>
      </c>
      <c r="E635" s="150">
        <v>16200000</v>
      </c>
      <c r="F635" s="104"/>
    </row>
    <row r="636" spans="1:6" ht="12.75">
      <c r="A636" s="155">
        <v>42</v>
      </c>
      <c r="B636" s="31" t="s">
        <v>378</v>
      </c>
      <c r="C636" s="145">
        <f>C637</f>
        <v>800000</v>
      </c>
      <c r="D636" s="145">
        <f>D637</f>
        <v>0</v>
      </c>
      <c r="E636" s="145">
        <f>E637</f>
        <v>0</v>
      </c>
      <c r="F636" s="104"/>
    </row>
    <row r="637" spans="1:6" ht="12.75">
      <c r="A637" s="180">
        <v>421</v>
      </c>
      <c r="B637" s="202" t="s">
        <v>22</v>
      </c>
      <c r="C637" s="144">
        <f>C638</f>
        <v>800000</v>
      </c>
      <c r="D637" s="207">
        <f>D638</f>
        <v>0</v>
      </c>
      <c r="E637" s="207">
        <f>E638</f>
        <v>0</v>
      </c>
      <c r="F637" s="104"/>
    </row>
    <row r="638" spans="1:6" ht="12.75" hidden="1">
      <c r="A638" s="180">
        <v>4214</v>
      </c>
      <c r="B638" s="94" t="s">
        <v>25</v>
      </c>
      <c r="C638" s="150">
        <v>800000</v>
      </c>
      <c r="D638" s="150">
        <v>0</v>
      </c>
      <c r="E638" s="150">
        <v>0</v>
      </c>
      <c r="F638" s="104"/>
    </row>
    <row r="639" spans="1:6" ht="12.75">
      <c r="A639" s="155">
        <v>45</v>
      </c>
      <c r="B639" s="31" t="s">
        <v>35</v>
      </c>
      <c r="C639" s="145">
        <f>C640</f>
        <v>2100000</v>
      </c>
      <c r="D639" s="145">
        <f>D640</f>
        <v>1500000</v>
      </c>
      <c r="E639" s="145">
        <f>E640</f>
        <v>1500000</v>
      </c>
      <c r="F639" s="104"/>
    </row>
    <row r="640" spans="1:6" ht="12.75">
      <c r="A640" s="180">
        <v>451</v>
      </c>
      <c r="B640" s="32" t="s">
        <v>0</v>
      </c>
      <c r="C640" s="144">
        <f>C641</f>
        <v>2100000</v>
      </c>
      <c r="D640" s="207">
        <f>D641</f>
        <v>1500000</v>
      </c>
      <c r="E640" s="207">
        <f>E641</f>
        <v>1500000</v>
      </c>
      <c r="F640" s="104"/>
    </row>
    <row r="641" spans="1:6" ht="12.75" hidden="1">
      <c r="A641" s="180">
        <v>4511</v>
      </c>
      <c r="B641" s="94" t="s">
        <v>0</v>
      </c>
      <c r="C641" s="150">
        <v>2100000</v>
      </c>
      <c r="D641" s="150">
        <v>1500000</v>
      </c>
      <c r="E641" s="150">
        <v>1500000</v>
      </c>
      <c r="F641" s="104"/>
    </row>
    <row r="642" spans="1:6" ht="12.75">
      <c r="A642" s="180"/>
      <c r="B642" s="94"/>
      <c r="C642" s="150"/>
      <c r="D642" s="150"/>
      <c r="E642" s="150"/>
      <c r="F642" s="104"/>
    </row>
    <row r="643" spans="1:6" ht="12.75">
      <c r="A643" s="155" t="s">
        <v>178</v>
      </c>
      <c r="B643" s="117" t="s">
        <v>179</v>
      </c>
      <c r="C643" s="172">
        <f>C644</f>
        <v>146500000</v>
      </c>
      <c r="D643" s="172">
        <f>D644</f>
        <v>134970120</v>
      </c>
      <c r="E643" s="172">
        <f>E644</f>
        <v>95573842</v>
      </c>
      <c r="F643" s="105"/>
    </row>
    <row r="644" spans="1:6" ht="12.75" hidden="1">
      <c r="A644" s="155">
        <v>4</v>
      </c>
      <c r="B644" s="117" t="s">
        <v>98</v>
      </c>
      <c r="C644" s="172">
        <f aca="true" t="shared" si="47" ref="C644:E646">C645</f>
        <v>146500000</v>
      </c>
      <c r="D644" s="172">
        <f t="shared" si="47"/>
        <v>134970120</v>
      </c>
      <c r="E644" s="172">
        <f t="shared" si="47"/>
        <v>95573842</v>
      </c>
      <c r="F644" s="104"/>
    </row>
    <row r="645" spans="1:5" ht="12.75">
      <c r="A645" s="155">
        <v>42</v>
      </c>
      <c r="B645" s="117" t="s">
        <v>211</v>
      </c>
      <c r="C645" s="172">
        <f t="shared" si="47"/>
        <v>146500000</v>
      </c>
      <c r="D645" s="172">
        <f t="shared" si="47"/>
        <v>134970120</v>
      </c>
      <c r="E645" s="172">
        <f t="shared" si="47"/>
        <v>95573842</v>
      </c>
    </row>
    <row r="646" spans="1:6" ht="12.75">
      <c r="A646" s="180">
        <v>421</v>
      </c>
      <c r="B646" s="202" t="s">
        <v>22</v>
      </c>
      <c r="C646" s="150">
        <f t="shared" si="47"/>
        <v>146500000</v>
      </c>
      <c r="D646" s="204">
        <f t="shared" si="47"/>
        <v>134970120</v>
      </c>
      <c r="E646" s="204">
        <f t="shared" si="47"/>
        <v>95573842</v>
      </c>
      <c r="F646" s="104"/>
    </row>
    <row r="647" spans="1:6" ht="12.75" hidden="1">
      <c r="A647" s="180">
        <v>4214</v>
      </c>
      <c r="B647" s="89" t="s">
        <v>25</v>
      </c>
      <c r="C647" s="150">
        <v>146500000</v>
      </c>
      <c r="D647" s="150">
        <v>134970120</v>
      </c>
      <c r="E647" s="150">
        <v>95573842</v>
      </c>
      <c r="F647" s="105"/>
    </row>
    <row r="648" spans="1:6" ht="12.75">
      <c r="A648" s="183"/>
      <c r="B648" s="95"/>
      <c r="C648" s="150"/>
      <c r="D648" s="150"/>
      <c r="E648" s="150"/>
      <c r="F648" s="105"/>
    </row>
    <row r="649" spans="1:6" ht="12.75" hidden="1">
      <c r="A649" s="155" t="s">
        <v>180</v>
      </c>
      <c r="B649" s="117" t="s">
        <v>181</v>
      </c>
      <c r="C649" s="175">
        <f>C650</f>
        <v>0</v>
      </c>
      <c r="D649" s="175">
        <f>D650</f>
        <v>0</v>
      </c>
      <c r="E649" s="175">
        <f>E650</f>
        <v>0</v>
      </c>
      <c r="F649" s="105"/>
    </row>
    <row r="650" spans="1:6" ht="12.75" hidden="1">
      <c r="A650" s="155">
        <v>38</v>
      </c>
      <c r="B650" s="117" t="s">
        <v>94</v>
      </c>
      <c r="C650" s="175">
        <f>C651</f>
        <v>0</v>
      </c>
      <c r="D650" s="175">
        <f>D651</f>
        <v>0</v>
      </c>
      <c r="E650" s="175">
        <f>E651</f>
        <v>0</v>
      </c>
      <c r="F650" s="104"/>
    </row>
    <row r="651" spans="1:6" ht="12.75" hidden="1">
      <c r="A651" s="180">
        <v>386</v>
      </c>
      <c r="B651" s="202" t="s">
        <v>210</v>
      </c>
      <c r="C651" s="173">
        <f>C652</f>
        <v>0</v>
      </c>
      <c r="D651" s="208">
        <f>D652</f>
        <v>0</v>
      </c>
      <c r="E651" s="208">
        <f>E652</f>
        <v>0</v>
      </c>
      <c r="F651" s="104"/>
    </row>
    <row r="652" spans="1:6" ht="12.75" hidden="1">
      <c r="A652" s="180">
        <v>3862</v>
      </c>
      <c r="B652" s="94" t="s">
        <v>147</v>
      </c>
      <c r="C652" s="150">
        <v>0</v>
      </c>
      <c r="D652" s="150">
        <v>0</v>
      </c>
      <c r="E652" s="150">
        <v>0</v>
      </c>
      <c r="F652" s="104"/>
    </row>
    <row r="653" spans="1:6" ht="12.75" hidden="1">
      <c r="A653" s="155">
        <v>42</v>
      </c>
      <c r="B653" s="117" t="s">
        <v>21</v>
      </c>
      <c r="C653" s="175">
        <f>C654</f>
        <v>0</v>
      </c>
      <c r="D653" s="175">
        <f>D654</f>
        <v>0</v>
      </c>
      <c r="E653" s="175">
        <f>E654</f>
        <v>0</v>
      </c>
      <c r="F653" s="121"/>
    </row>
    <row r="654" spans="1:5" ht="12.75" hidden="1">
      <c r="A654" s="180">
        <v>421</v>
      </c>
      <c r="B654" s="202" t="s">
        <v>22</v>
      </c>
      <c r="C654" s="173">
        <f>C661</f>
        <v>0</v>
      </c>
      <c r="D654" s="208">
        <f>D661</f>
        <v>0</v>
      </c>
      <c r="E654" s="208">
        <f>E661</f>
        <v>0</v>
      </c>
    </row>
    <row r="655" spans="1:5" ht="12.75" hidden="1">
      <c r="A655" s="180">
        <v>4214</v>
      </c>
      <c r="B655" s="94" t="s">
        <v>25</v>
      </c>
      <c r="C655" s="150">
        <v>0</v>
      </c>
      <c r="D655" s="150">
        <v>0</v>
      </c>
      <c r="E655" s="150">
        <v>0</v>
      </c>
    </row>
    <row r="656" spans="1:5" ht="12.75" hidden="1">
      <c r="A656" s="180"/>
      <c r="B656" s="94"/>
      <c r="C656" s="150"/>
      <c r="D656" s="150"/>
      <c r="E656" s="150"/>
    </row>
    <row r="657" spans="1:6" ht="12.75">
      <c r="A657" s="155" t="s">
        <v>292</v>
      </c>
      <c r="B657" s="117" t="s">
        <v>370</v>
      </c>
      <c r="C657" s="175">
        <f>C658</f>
        <v>52320448</v>
      </c>
      <c r="D657" s="175">
        <f>D658</f>
        <v>90254585</v>
      </c>
      <c r="E657" s="175">
        <f>E658</f>
        <v>15982732</v>
      </c>
      <c r="F657" s="105"/>
    </row>
    <row r="658" spans="1:6" ht="12.75">
      <c r="A658" s="155">
        <v>38</v>
      </c>
      <c r="B658" s="117" t="s">
        <v>94</v>
      </c>
      <c r="C658" s="175">
        <f>C659</f>
        <v>52320448</v>
      </c>
      <c r="D658" s="175">
        <f>D659</f>
        <v>90254585</v>
      </c>
      <c r="E658" s="175">
        <f>E659</f>
        <v>15982732</v>
      </c>
      <c r="F658" s="104"/>
    </row>
    <row r="659" spans="1:6" ht="12.75">
      <c r="A659" s="180">
        <v>386</v>
      </c>
      <c r="B659" s="202" t="s">
        <v>210</v>
      </c>
      <c r="C659" s="173">
        <f>C660</f>
        <v>52320448</v>
      </c>
      <c r="D659" s="208">
        <f>D660</f>
        <v>90254585</v>
      </c>
      <c r="E659" s="208">
        <f>E660</f>
        <v>15982732</v>
      </c>
      <c r="F659" s="104"/>
    </row>
    <row r="660" spans="1:6" ht="12.75" hidden="1">
      <c r="A660" s="180">
        <v>3862</v>
      </c>
      <c r="B660" s="94" t="s">
        <v>147</v>
      </c>
      <c r="C660" s="150">
        <v>52320448</v>
      </c>
      <c r="D660" s="150">
        <v>90254585</v>
      </c>
      <c r="E660" s="150">
        <v>15982732</v>
      </c>
      <c r="F660" s="104"/>
    </row>
    <row r="661" spans="1:6" ht="12.75">
      <c r="A661" s="180"/>
      <c r="B661" s="94"/>
      <c r="C661" s="150"/>
      <c r="D661" s="150"/>
      <c r="E661" s="150"/>
      <c r="F661" s="104"/>
    </row>
    <row r="662" spans="1:6" ht="12.75">
      <c r="A662" s="155" t="s">
        <v>334</v>
      </c>
      <c r="B662" s="117" t="s">
        <v>371</v>
      </c>
      <c r="C662" s="175">
        <f>C663</f>
        <v>20717779</v>
      </c>
      <c r="D662" s="175">
        <f>D663</f>
        <v>10012208</v>
      </c>
      <c r="E662" s="175">
        <f>E663</f>
        <v>5417491</v>
      </c>
      <c r="F662" s="105"/>
    </row>
    <row r="663" spans="1:6" ht="12.75">
      <c r="A663" s="155">
        <v>38</v>
      </c>
      <c r="B663" s="117" t="s">
        <v>94</v>
      </c>
      <c r="C663" s="175">
        <f>C664</f>
        <v>20717779</v>
      </c>
      <c r="D663" s="175">
        <f>D664</f>
        <v>10012208</v>
      </c>
      <c r="E663" s="175">
        <f>E664</f>
        <v>5417491</v>
      </c>
      <c r="F663" s="104"/>
    </row>
    <row r="664" spans="1:6" ht="12.75">
      <c r="A664" s="180">
        <v>386</v>
      </c>
      <c r="B664" s="202" t="s">
        <v>210</v>
      </c>
      <c r="C664" s="173">
        <f>C665</f>
        <v>20717779</v>
      </c>
      <c r="D664" s="208">
        <f>D665</f>
        <v>10012208</v>
      </c>
      <c r="E664" s="208">
        <f>E665</f>
        <v>5417491</v>
      </c>
      <c r="F664" s="104"/>
    </row>
    <row r="665" spans="1:6" ht="12.75" hidden="1">
      <c r="A665" s="180">
        <v>3862</v>
      </c>
      <c r="B665" s="94" t="s">
        <v>147</v>
      </c>
      <c r="C665" s="150">
        <v>20717779</v>
      </c>
      <c r="D665" s="150">
        <v>10012208</v>
      </c>
      <c r="E665" s="150">
        <v>5417491</v>
      </c>
      <c r="F665" s="104"/>
    </row>
    <row r="666" spans="1:6" ht="12.75">
      <c r="A666" s="180"/>
      <c r="B666" s="94"/>
      <c r="C666" s="150"/>
      <c r="D666" s="150"/>
      <c r="E666" s="150"/>
      <c r="F666" s="104"/>
    </row>
    <row r="667" spans="1:6" ht="12.75">
      <c r="A667" s="155" t="s">
        <v>335</v>
      </c>
      <c r="B667" s="117" t="s">
        <v>372</v>
      </c>
      <c r="C667" s="175">
        <f>C668</f>
        <v>46930319</v>
      </c>
      <c r="D667" s="175">
        <f>D668</f>
        <v>37450339</v>
      </c>
      <c r="E667" s="175">
        <f>E668</f>
        <v>14728774</v>
      </c>
      <c r="F667" s="105"/>
    </row>
    <row r="668" spans="1:6" ht="12.75">
      <c r="A668" s="155">
        <v>38</v>
      </c>
      <c r="B668" s="117" t="s">
        <v>94</v>
      </c>
      <c r="C668" s="175">
        <f>C669</f>
        <v>46930319</v>
      </c>
      <c r="D668" s="175">
        <f>D669</f>
        <v>37450339</v>
      </c>
      <c r="E668" s="175">
        <f>E669</f>
        <v>14728774</v>
      </c>
      <c r="F668" s="104"/>
    </row>
    <row r="669" spans="1:6" ht="12.75">
      <c r="A669" s="180">
        <v>386</v>
      </c>
      <c r="B669" s="202" t="s">
        <v>210</v>
      </c>
      <c r="C669" s="173">
        <f>C670</f>
        <v>46930319</v>
      </c>
      <c r="D669" s="208">
        <f>D670</f>
        <v>37450339</v>
      </c>
      <c r="E669" s="208">
        <f>E670</f>
        <v>14728774</v>
      </c>
      <c r="F669" s="104"/>
    </row>
    <row r="670" spans="1:6" ht="12.75" hidden="1">
      <c r="A670" s="180">
        <v>3862</v>
      </c>
      <c r="B670" s="94" t="s">
        <v>147</v>
      </c>
      <c r="C670" s="150">
        <v>46930319</v>
      </c>
      <c r="D670" s="150">
        <v>37450339</v>
      </c>
      <c r="E670" s="150">
        <v>14728774</v>
      </c>
      <c r="F670" s="104"/>
    </row>
    <row r="671" spans="1:6" ht="12.75">
      <c r="A671" s="180"/>
      <c r="B671" s="94"/>
      <c r="C671" s="150"/>
      <c r="D671" s="150"/>
      <c r="E671" s="150"/>
      <c r="F671" s="104"/>
    </row>
    <row r="672" spans="1:6" ht="12.75">
      <c r="A672" s="155" t="s">
        <v>336</v>
      </c>
      <c r="B672" s="117" t="s">
        <v>373</v>
      </c>
      <c r="C672" s="175">
        <f>C673</f>
        <v>21900000</v>
      </c>
      <c r="D672" s="175">
        <f>D673</f>
        <v>32032632</v>
      </c>
      <c r="E672" s="175">
        <f>E673</f>
        <v>58183654</v>
      </c>
      <c r="F672" s="105"/>
    </row>
    <row r="673" spans="1:6" ht="12.75">
      <c r="A673" s="155">
        <v>38</v>
      </c>
      <c r="B673" s="117" t="s">
        <v>94</v>
      </c>
      <c r="C673" s="175">
        <f aca="true" t="shared" si="48" ref="C673:E674">C674</f>
        <v>21900000</v>
      </c>
      <c r="D673" s="175">
        <f t="shared" si="48"/>
        <v>32032632</v>
      </c>
      <c r="E673" s="175">
        <f t="shared" si="48"/>
        <v>58183654</v>
      </c>
      <c r="F673" s="104"/>
    </row>
    <row r="674" spans="1:6" ht="12.75">
      <c r="A674" s="180">
        <v>386</v>
      </c>
      <c r="B674" s="202" t="s">
        <v>210</v>
      </c>
      <c r="C674" s="173">
        <f t="shared" si="48"/>
        <v>21900000</v>
      </c>
      <c r="D674" s="208">
        <f t="shared" si="48"/>
        <v>32032632</v>
      </c>
      <c r="E674" s="208">
        <f t="shared" si="48"/>
        <v>58183654</v>
      </c>
      <c r="F674" s="104"/>
    </row>
    <row r="675" spans="1:6" ht="12.75" hidden="1">
      <c r="A675" s="180">
        <v>3862</v>
      </c>
      <c r="B675" s="94" t="s">
        <v>147</v>
      </c>
      <c r="C675" s="150">
        <v>21900000</v>
      </c>
      <c r="D675" s="150">
        <v>32032632</v>
      </c>
      <c r="E675" s="150">
        <v>58183654</v>
      </c>
      <c r="F675" s="104"/>
    </row>
    <row r="676" spans="1:6" ht="12.75">
      <c r="A676" s="180"/>
      <c r="B676" s="94"/>
      <c r="C676" s="150"/>
      <c r="D676" s="150"/>
      <c r="E676" s="150"/>
      <c r="F676" s="104"/>
    </row>
    <row r="677" spans="1:6" ht="23.25" customHeight="1">
      <c r="A677" s="155" t="s">
        <v>384</v>
      </c>
      <c r="B677" s="31" t="s">
        <v>374</v>
      </c>
      <c r="C677" s="175">
        <f>C678</f>
        <v>4540000</v>
      </c>
      <c r="D677" s="175">
        <f>D678</f>
        <v>4342000</v>
      </c>
      <c r="E677" s="175">
        <f>E678</f>
        <v>12500000</v>
      </c>
      <c r="F677" s="104"/>
    </row>
    <row r="678" spans="1:6" ht="12.75">
      <c r="A678" s="155">
        <v>38</v>
      </c>
      <c r="B678" s="117" t="s">
        <v>94</v>
      </c>
      <c r="C678" s="175">
        <f>C679</f>
        <v>4540000</v>
      </c>
      <c r="D678" s="175">
        <f>D679</f>
        <v>4342000</v>
      </c>
      <c r="E678" s="175">
        <f>E679</f>
        <v>12500000</v>
      </c>
      <c r="F678" s="104"/>
    </row>
    <row r="679" spans="1:6" ht="12.75">
      <c r="A679" s="180">
        <v>386</v>
      </c>
      <c r="B679" s="202" t="s">
        <v>97</v>
      </c>
      <c r="C679" s="173">
        <f>C680</f>
        <v>4540000</v>
      </c>
      <c r="D679" s="208">
        <f>D680</f>
        <v>4342000</v>
      </c>
      <c r="E679" s="208">
        <f>E680</f>
        <v>12500000</v>
      </c>
      <c r="F679" s="104"/>
    </row>
    <row r="680" spans="1:6" ht="12.75" hidden="1">
      <c r="A680" s="180">
        <v>3862</v>
      </c>
      <c r="B680" s="94" t="s">
        <v>147</v>
      </c>
      <c r="C680" s="150">
        <v>4540000</v>
      </c>
      <c r="D680" s="150">
        <v>4342000</v>
      </c>
      <c r="E680" s="150">
        <v>12500000</v>
      </c>
      <c r="F680" s="104"/>
    </row>
    <row r="681" spans="1:6" ht="12.75">
      <c r="A681" s="180"/>
      <c r="B681" s="94"/>
      <c r="C681" s="150"/>
      <c r="D681" s="150"/>
      <c r="E681" s="150"/>
      <c r="F681" s="104"/>
    </row>
    <row r="682" spans="1:6" ht="12.75">
      <c r="A682" s="155" t="s">
        <v>385</v>
      </c>
      <c r="B682" s="117" t="s">
        <v>293</v>
      </c>
      <c r="C682" s="175">
        <f>C683</f>
        <v>6186000</v>
      </c>
      <c r="D682" s="175">
        <f>D683</f>
        <v>5184000</v>
      </c>
      <c r="E682" s="175">
        <f>E683</f>
        <v>2800000</v>
      </c>
      <c r="F682" s="105"/>
    </row>
    <row r="683" spans="1:6" ht="12.75">
      <c r="A683" s="155">
        <v>42</v>
      </c>
      <c r="B683" s="117" t="s">
        <v>21</v>
      </c>
      <c r="C683" s="175">
        <f>C684</f>
        <v>6186000</v>
      </c>
      <c r="D683" s="175">
        <f>D684</f>
        <v>5184000</v>
      </c>
      <c r="E683" s="175">
        <f>E684</f>
        <v>2800000</v>
      </c>
      <c r="F683" s="121"/>
    </row>
    <row r="684" spans="1:5" ht="12.75">
      <c r="A684" s="180">
        <v>421</v>
      </c>
      <c r="B684" s="202" t="s">
        <v>22</v>
      </c>
      <c r="C684" s="173">
        <f>C685</f>
        <v>6186000</v>
      </c>
      <c r="D684" s="208">
        <f>D685</f>
        <v>5184000</v>
      </c>
      <c r="E684" s="208">
        <f>E685</f>
        <v>2800000</v>
      </c>
    </row>
    <row r="685" spans="1:5" ht="12.75" hidden="1">
      <c r="A685" s="180">
        <v>4214</v>
      </c>
      <c r="B685" s="94" t="s">
        <v>25</v>
      </c>
      <c r="C685" s="150">
        <v>6186000</v>
      </c>
      <c r="D685" s="150">
        <v>5184000</v>
      </c>
      <c r="E685" s="150">
        <v>2800000</v>
      </c>
    </row>
    <row r="686" spans="1:4" ht="12">
      <c r="A686" s="188"/>
      <c r="B686" s="52"/>
      <c r="C686" s="128"/>
      <c r="D686" s="50"/>
    </row>
    <row r="688" spans="1:2" ht="12">
      <c r="A688" s="72"/>
      <c r="B688" s="55"/>
    </row>
    <row r="689" spans="1:2" ht="12">
      <c r="A689" s="188"/>
      <c r="B689" s="52"/>
    </row>
    <row r="690" spans="1:3" ht="12">
      <c r="A690" s="78"/>
      <c r="B690" s="56"/>
      <c r="C690" s="125"/>
    </row>
    <row r="692" spans="1:3" ht="12">
      <c r="A692" s="189"/>
      <c r="B692" s="54"/>
      <c r="C692" s="126"/>
    </row>
    <row r="694" spans="1:3" ht="12">
      <c r="A694" s="73"/>
      <c r="B694" s="55"/>
      <c r="C694" s="126"/>
    </row>
    <row r="696" spans="1:2" ht="12">
      <c r="A696" s="73"/>
      <c r="B696" s="55"/>
    </row>
    <row r="698" spans="1:3" ht="12">
      <c r="A698" s="78"/>
      <c r="B698" s="56"/>
      <c r="C698" s="125"/>
    </row>
    <row r="700" spans="1:3" ht="12">
      <c r="A700" s="189"/>
      <c r="B700" s="54"/>
      <c r="C700" s="126"/>
    </row>
    <row r="702" spans="1:3" ht="12">
      <c r="A702" s="73"/>
      <c r="B702" s="55"/>
      <c r="C702" s="126"/>
    </row>
    <row r="704" spans="1:2" ht="12">
      <c r="A704" s="73"/>
      <c r="B704" s="55"/>
    </row>
    <row r="706" spans="1:3" ht="12">
      <c r="A706" s="78"/>
      <c r="B706" s="56"/>
      <c r="C706" s="125"/>
    </row>
    <row r="707" ht="12">
      <c r="C707" s="125"/>
    </row>
    <row r="708" spans="1:2" ht="12">
      <c r="A708" s="189"/>
      <c r="B708" s="54"/>
    </row>
    <row r="709" spans="1:3" ht="12">
      <c r="A709" s="189"/>
      <c r="B709" s="54"/>
      <c r="C709" s="126"/>
    </row>
    <row r="711" spans="1:3" ht="12">
      <c r="A711" s="73"/>
      <c r="B711" s="55"/>
      <c r="C711" s="126"/>
    </row>
    <row r="713" spans="1:3" ht="12">
      <c r="A713" s="73"/>
      <c r="B713" s="55"/>
      <c r="C713" s="126"/>
    </row>
    <row r="715" spans="1:3" ht="12">
      <c r="A715" s="73"/>
      <c r="B715" s="55"/>
      <c r="C715" s="126"/>
    </row>
    <row r="717" spans="1:2" ht="12">
      <c r="A717" s="73"/>
      <c r="B717" s="55"/>
    </row>
    <row r="720" spans="1:2" ht="12">
      <c r="A720" s="191"/>
      <c r="B720" s="55"/>
    </row>
    <row r="722" spans="1:3" ht="12">
      <c r="A722" s="191"/>
      <c r="B722" s="55"/>
      <c r="C722" s="153"/>
    </row>
    <row r="723" ht="12">
      <c r="C723" s="125"/>
    </row>
    <row r="724" spans="1:2" ht="12">
      <c r="A724" s="191"/>
      <c r="B724" s="56"/>
    </row>
    <row r="725" spans="1:3" ht="12">
      <c r="A725" s="189"/>
      <c r="B725" s="54"/>
      <c r="C725" s="126"/>
    </row>
    <row r="727" spans="1:3" ht="12">
      <c r="A727" s="73"/>
      <c r="B727" s="55"/>
      <c r="C727" s="126"/>
    </row>
    <row r="729" spans="1:3" ht="12">
      <c r="A729" s="73"/>
      <c r="B729" s="55"/>
      <c r="C729" s="126"/>
    </row>
    <row r="731" spans="1:2" ht="12">
      <c r="A731" s="73"/>
      <c r="B731" s="55"/>
    </row>
    <row r="734" spans="1:2" ht="12">
      <c r="A734" s="191"/>
      <c r="B734" s="55"/>
    </row>
    <row r="736" spans="1:2" ht="12">
      <c r="A736" s="191"/>
      <c r="B736" s="55"/>
    </row>
    <row r="737" ht="12">
      <c r="C737" s="125"/>
    </row>
    <row r="738" spans="1:2" ht="12">
      <c r="A738" s="78"/>
      <c r="B738" s="56"/>
    </row>
    <row r="739" spans="1:3" ht="12">
      <c r="A739" s="189"/>
      <c r="B739" s="54"/>
      <c r="C739" s="126"/>
    </row>
    <row r="741" spans="1:3" ht="12">
      <c r="A741" s="73"/>
      <c r="B741" s="55"/>
      <c r="C741" s="126"/>
    </row>
    <row r="743" spans="1:3" ht="12">
      <c r="A743" s="73"/>
      <c r="B743" s="55"/>
      <c r="C743" s="126"/>
    </row>
    <row r="745" spans="1:2" ht="12">
      <c r="A745" s="73"/>
      <c r="B745" s="55"/>
    </row>
    <row r="747" spans="1:3" ht="12">
      <c r="A747" s="191"/>
      <c r="B747" s="55"/>
      <c r="C747" s="153"/>
    </row>
    <row r="748" ht="12">
      <c r="C748" s="125"/>
    </row>
    <row r="749" spans="1:2" ht="12">
      <c r="A749" s="191"/>
      <c r="B749" s="56"/>
    </row>
    <row r="750" spans="1:3" ht="12">
      <c r="A750" s="189"/>
      <c r="B750" s="54"/>
      <c r="C750" s="126"/>
    </row>
    <row r="752" spans="1:3" ht="12">
      <c r="A752" s="73"/>
      <c r="B752" s="55"/>
      <c r="C752" s="126"/>
    </row>
    <row r="754" spans="1:3" ht="12">
      <c r="A754" s="73"/>
      <c r="B754" s="55"/>
      <c r="C754" s="126"/>
    </row>
    <row r="756" spans="1:2" ht="12">
      <c r="A756" s="73"/>
      <c r="B756" s="55"/>
    </row>
    <row r="759" spans="1:2" ht="12">
      <c r="A759" s="191"/>
      <c r="B759" s="55"/>
    </row>
    <row r="761" spans="1:3" ht="12">
      <c r="A761" s="191"/>
      <c r="B761" s="55"/>
      <c r="C761" s="153"/>
    </row>
    <row r="762" ht="12">
      <c r="C762" s="125"/>
    </row>
    <row r="763" spans="1:2" ht="12">
      <c r="A763" s="191"/>
      <c r="B763" s="57"/>
    </row>
    <row r="764" spans="1:3" ht="12">
      <c r="A764" s="74"/>
      <c r="B764" s="54"/>
      <c r="C764" s="126"/>
    </row>
    <row r="766" spans="1:3" ht="12">
      <c r="A766" s="73"/>
      <c r="B766" s="55"/>
      <c r="C766" s="126"/>
    </row>
    <row r="768" spans="1:3" ht="12">
      <c r="A768" s="73"/>
      <c r="B768" s="55"/>
      <c r="C768" s="126"/>
    </row>
    <row r="770" spans="1:2" ht="12">
      <c r="A770" s="73"/>
      <c r="B770" s="55"/>
    </row>
    <row r="773" spans="1:2" ht="12">
      <c r="A773" s="191"/>
      <c r="B773" s="55"/>
    </row>
    <row r="775" spans="1:3" ht="12">
      <c r="A775" s="191"/>
      <c r="B775" s="55"/>
      <c r="C775" s="153"/>
    </row>
    <row r="776" ht="12">
      <c r="C776" s="125"/>
    </row>
    <row r="777" spans="1:2" ht="12">
      <c r="A777" s="191"/>
      <c r="B777" s="56"/>
    </row>
    <row r="778" spans="1:3" ht="12">
      <c r="A778" s="189"/>
      <c r="B778" s="54"/>
      <c r="C778" s="126"/>
    </row>
    <row r="780" spans="1:3" ht="12">
      <c r="A780" s="73"/>
      <c r="B780" s="55"/>
      <c r="C780" s="153"/>
    </row>
    <row r="781" ht="12">
      <c r="C781" s="125"/>
    </row>
    <row r="782" spans="1:2" ht="12">
      <c r="A782" s="191"/>
      <c r="B782" s="56"/>
    </row>
    <row r="783" spans="1:3" ht="12">
      <c r="A783" s="189"/>
      <c r="B783" s="54"/>
      <c r="C783" s="126"/>
    </row>
    <row r="785" spans="1:3" ht="12">
      <c r="A785" s="73"/>
      <c r="B785" s="55"/>
      <c r="C785" s="126"/>
    </row>
    <row r="787" spans="1:3" ht="12">
      <c r="A787" s="73"/>
      <c r="B787" s="55"/>
      <c r="C787" s="126"/>
    </row>
    <row r="789" spans="1:2" ht="12">
      <c r="A789" s="73"/>
      <c r="B789" s="55"/>
    </row>
    <row r="792" spans="1:2" ht="12">
      <c r="A792" s="191"/>
      <c r="B792" s="55"/>
    </row>
    <row r="794" spans="1:2" ht="12">
      <c r="A794" s="191"/>
      <c r="B794" s="55"/>
    </row>
    <row r="795" ht="12">
      <c r="C795" s="125"/>
    </row>
    <row r="796" spans="1:2" ht="12">
      <c r="A796" s="78"/>
      <c r="B796" s="56"/>
    </row>
    <row r="797" spans="1:3" ht="12">
      <c r="A797" s="189"/>
      <c r="B797" s="54"/>
      <c r="C797" s="126"/>
    </row>
    <row r="799" spans="1:3" ht="12">
      <c r="A799" s="73"/>
      <c r="B799" s="55"/>
      <c r="C799" s="126"/>
    </row>
    <row r="801" spans="1:2" ht="12">
      <c r="A801" s="73"/>
      <c r="B801" s="55"/>
    </row>
    <row r="802" ht="12">
      <c r="C802" s="125"/>
    </row>
    <row r="803" spans="1:2" ht="12">
      <c r="A803" s="78"/>
      <c r="B803" s="56"/>
    </row>
    <row r="804" spans="1:3" ht="12">
      <c r="A804" s="189"/>
      <c r="B804" s="54"/>
      <c r="C804" s="126"/>
    </row>
    <row r="806" spans="1:3" ht="12">
      <c r="A806" s="73"/>
      <c r="B806" s="55"/>
      <c r="C806" s="126"/>
    </row>
    <row r="808" spans="1:2" ht="12">
      <c r="A808" s="73"/>
      <c r="B808" s="55"/>
    </row>
    <row r="809" ht="12">
      <c r="C809" s="125"/>
    </row>
    <row r="810" spans="1:3" ht="12">
      <c r="A810" s="78"/>
      <c r="B810" s="56"/>
      <c r="C810" s="125"/>
    </row>
    <row r="811" spans="1:2" ht="12">
      <c r="A811" s="189"/>
      <c r="B811" s="54"/>
    </row>
    <row r="812" spans="1:3" ht="12">
      <c r="A812" s="74"/>
      <c r="B812" s="54"/>
      <c r="C812" s="126"/>
    </row>
    <row r="814" spans="1:3" ht="12">
      <c r="A814" s="73"/>
      <c r="B814" s="55"/>
      <c r="C814" s="126"/>
    </row>
    <row r="816" spans="1:2" ht="12">
      <c r="A816" s="73"/>
      <c r="B816" s="55"/>
    </row>
    <row r="817" ht="12">
      <c r="C817" s="125"/>
    </row>
    <row r="818" spans="1:3" ht="12">
      <c r="A818" s="78"/>
      <c r="B818" s="56"/>
      <c r="C818" s="125"/>
    </row>
    <row r="819" spans="1:3" ht="12">
      <c r="A819" s="189"/>
      <c r="B819" s="54"/>
      <c r="C819" s="125"/>
    </row>
    <row r="820" spans="1:3" ht="12">
      <c r="A820" s="189"/>
      <c r="B820" s="54"/>
      <c r="C820" s="125"/>
    </row>
    <row r="821" spans="1:3" ht="12">
      <c r="A821" s="189"/>
      <c r="B821" s="54"/>
      <c r="C821" s="125"/>
    </row>
    <row r="822" spans="1:3" ht="12">
      <c r="A822" s="189"/>
      <c r="B822" s="54"/>
      <c r="C822" s="125"/>
    </row>
    <row r="823" spans="1:3" ht="12">
      <c r="A823" s="189"/>
      <c r="B823" s="54"/>
      <c r="C823" s="125"/>
    </row>
    <row r="824" spans="1:2" ht="12">
      <c r="A824" s="189"/>
      <c r="B824" s="54"/>
    </row>
    <row r="825" spans="1:3" ht="12">
      <c r="A825" s="189"/>
      <c r="B825" s="54"/>
      <c r="C825" s="126"/>
    </row>
    <row r="827" spans="1:3" ht="12">
      <c r="A827" s="73"/>
      <c r="B827" s="55"/>
      <c r="C827" s="126"/>
    </row>
    <row r="829" spans="1:2" ht="12">
      <c r="A829" s="73"/>
      <c r="B829" s="55"/>
    </row>
    <row r="830" ht="12">
      <c r="C830" s="125"/>
    </row>
    <row r="831" spans="1:3" ht="12">
      <c r="A831" s="78"/>
      <c r="B831" s="56"/>
      <c r="C831" s="125"/>
    </row>
    <row r="832" spans="1:2" ht="12">
      <c r="A832" s="189"/>
      <c r="B832" s="54"/>
    </row>
    <row r="833" spans="1:3" ht="12">
      <c r="A833" s="189"/>
      <c r="B833" s="54"/>
      <c r="C833" s="126"/>
    </row>
    <row r="835" spans="1:3" ht="12">
      <c r="A835" s="73"/>
      <c r="B835" s="55"/>
      <c r="C835" s="126"/>
    </row>
    <row r="837" spans="1:2" ht="12">
      <c r="A837" s="73"/>
      <c r="B837" s="55"/>
    </row>
    <row r="838" ht="12">
      <c r="C838" s="125"/>
    </row>
    <row r="839" spans="1:3" ht="12">
      <c r="A839" s="78"/>
      <c r="B839" s="56"/>
      <c r="C839" s="125"/>
    </row>
    <row r="840" spans="1:2" ht="12">
      <c r="A840" s="189"/>
      <c r="B840" s="54"/>
    </row>
    <row r="841" spans="1:3" ht="12">
      <c r="A841" s="189"/>
      <c r="B841" s="54"/>
      <c r="C841" s="126"/>
    </row>
    <row r="843" spans="1:3" ht="12">
      <c r="A843" s="73"/>
      <c r="B843" s="55"/>
      <c r="C843" s="126"/>
    </row>
    <row r="845" spans="1:2" ht="12">
      <c r="A845" s="73"/>
      <c r="B845" s="55"/>
    </row>
    <row r="846" ht="12">
      <c r="C846" s="125"/>
    </row>
    <row r="847" spans="1:2" ht="12">
      <c r="A847" s="78"/>
      <c r="B847" s="56"/>
    </row>
    <row r="848" spans="1:3" ht="12">
      <c r="A848" s="189"/>
      <c r="B848" s="54"/>
      <c r="C848" s="126"/>
    </row>
    <row r="850" spans="1:3" ht="12">
      <c r="A850" s="73"/>
      <c r="B850" s="55"/>
      <c r="C850" s="126"/>
    </row>
    <row r="852" spans="1:2" ht="12">
      <c r="A852" s="73"/>
      <c r="B852" s="55"/>
    </row>
    <row r="853" ht="12">
      <c r="C853" s="125"/>
    </row>
    <row r="854" spans="1:3" ht="12">
      <c r="A854" s="78"/>
      <c r="B854" s="56"/>
      <c r="C854" s="125"/>
    </row>
    <row r="855" spans="1:2" ht="12">
      <c r="A855" s="189"/>
      <c r="B855" s="54"/>
    </row>
    <row r="856" spans="1:3" ht="12">
      <c r="A856" s="189"/>
      <c r="B856" s="54"/>
      <c r="C856" s="126"/>
    </row>
    <row r="858" spans="1:3" ht="12">
      <c r="A858" s="73"/>
      <c r="B858" s="55"/>
      <c r="C858" s="126"/>
    </row>
    <row r="860" spans="1:2" ht="12">
      <c r="A860" s="73"/>
      <c r="B860" s="55"/>
    </row>
    <row r="861" ht="12">
      <c r="C861" s="125"/>
    </row>
    <row r="862" spans="1:2" ht="12">
      <c r="A862" s="78"/>
      <c r="B862" s="56"/>
    </row>
    <row r="863" spans="1:3" ht="12">
      <c r="A863" s="189"/>
      <c r="B863" s="54"/>
      <c r="C863" s="126"/>
    </row>
    <row r="865" spans="1:3" ht="12">
      <c r="A865" s="73"/>
      <c r="B865" s="55"/>
      <c r="C865" s="126"/>
    </row>
    <row r="867" spans="1:2" ht="12">
      <c r="A867" s="73"/>
      <c r="B867" s="55"/>
    </row>
    <row r="868" ht="12">
      <c r="C868" s="125"/>
    </row>
    <row r="869" spans="1:3" ht="12">
      <c r="A869" s="78"/>
      <c r="B869" s="56"/>
      <c r="C869" s="125"/>
    </row>
    <row r="870" spans="1:2" ht="12">
      <c r="A870" s="189"/>
      <c r="B870" s="54"/>
    </row>
    <row r="871" spans="1:3" ht="12">
      <c r="A871" s="189"/>
      <c r="B871" s="54"/>
      <c r="C871" s="126"/>
    </row>
    <row r="873" spans="1:3" ht="12">
      <c r="A873" s="73"/>
      <c r="B873" s="55"/>
      <c r="C873" s="126"/>
    </row>
    <row r="875" spans="1:2" ht="12">
      <c r="A875" s="73"/>
      <c r="B875" s="55"/>
    </row>
    <row r="876" ht="12">
      <c r="C876" s="125"/>
    </row>
    <row r="877" spans="1:2" ht="12">
      <c r="A877" s="78"/>
      <c r="B877" s="56"/>
    </row>
    <row r="878" spans="1:3" ht="12">
      <c r="A878" s="189"/>
      <c r="B878" s="54"/>
      <c r="C878" s="126"/>
    </row>
    <row r="880" spans="1:3" ht="12">
      <c r="A880" s="73"/>
      <c r="B880" s="55"/>
      <c r="C880" s="126"/>
    </row>
    <row r="882" spans="1:2" ht="12">
      <c r="A882" s="73"/>
      <c r="B882" s="55"/>
    </row>
    <row r="883" ht="12">
      <c r="C883" s="125"/>
    </row>
    <row r="884" spans="1:2" ht="12">
      <c r="A884" s="78"/>
      <c r="B884" s="56"/>
    </row>
    <row r="885" spans="1:3" ht="12">
      <c r="A885" s="189"/>
      <c r="B885" s="54"/>
      <c r="C885" s="126"/>
    </row>
    <row r="887" spans="1:3" ht="12">
      <c r="A887" s="73"/>
      <c r="B887" s="55"/>
      <c r="C887" s="126"/>
    </row>
    <row r="889" spans="1:2" ht="12">
      <c r="A889" s="73"/>
      <c r="B889" s="55"/>
    </row>
    <row r="890" ht="12">
      <c r="C890" s="125"/>
    </row>
    <row r="891" spans="1:2" ht="12">
      <c r="A891" s="78"/>
      <c r="B891" s="56"/>
    </row>
    <row r="892" spans="1:3" ht="12">
      <c r="A892" s="189"/>
      <c r="B892" s="54"/>
      <c r="C892" s="126"/>
    </row>
    <row r="894" spans="1:3" ht="12">
      <c r="A894" s="73"/>
      <c r="B894" s="55"/>
      <c r="C894" s="126"/>
    </row>
    <row r="896" spans="1:2" ht="12">
      <c r="A896" s="73"/>
      <c r="B896" s="55"/>
    </row>
    <row r="897" ht="12">
      <c r="C897" s="125"/>
    </row>
    <row r="898" spans="1:2" ht="12">
      <c r="A898" s="78"/>
      <c r="B898" s="56"/>
    </row>
    <row r="899" spans="1:3" ht="12">
      <c r="A899" s="189"/>
      <c r="B899" s="54"/>
      <c r="C899" s="126"/>
    </row>
    <row r="900" ht="12">
      <c r="C900" s="126"/>
    </row>
    <row r="901" spans="1:3" ht="12">
      <c r="A901" s="73"/>
      <c r="B901" s="55"/>
      <c r="C901" s="126"/>
    </row>
    <row r="903" spans="1:2" ht="12">
      <c r="A903" s="73"/>
      <c r="B903" s="55"/>
    </row>
    <row r="904" ht="12">
      <c r="C904" s="125"/>
    </row>
    <row r="905" spans="1:2" ht="12">
      <c r="A905" s="78"/>
      <c r="B905" s="56"/>
    </row>
    <row r="906" spans="1:3" ht="12">
      <c r="A906" s="189"/>
      <c r="B906" s="54"/>
      <c r="C906" s="126"/>
    </row>
    <row r="908" spans="1:3" ht="12">
      <c r="A908" s="73"/>
      <c r="B908" s="55"/>
      <c r="C908" s="126"/>
    </row>
    <row r="910" spans="1:2" ht="12">
      <c r="A910" s="73"/>
      <c r="B910" s="55"/>
    </row>
    <row r="911" ht="12">
      <c r="C911" s="125"/>
    </row>
    <row r="912" spans="1:2" ht="12">
      <c r="A912" s="78"/>
      <c r="B912" s="56"/>
    </row>
    <row r="913" spans="1:3" ht="12">
      <c r="A913" s="189"/>
      <c r="B913" s="54"/>
      <c r="C913" s="126"/>
    </row>
    <row r="915" spans="1:3" ht="12">
      <c r="A915" s="73"/>
      <c r="B915" s="55"/>
      <c r="C915" s="126"/>
    </row>
    <row r="917" spans="1:2" ht="12">
      <c r="A917" s="73"/>
      <c r="B917" s="55"/>
    </row>
    <row r="918" ht="12">
      <c r="C918" s="125"/>
    </row>
    <row r="919" spans="1:2" ht="12">
      <c r="A919" s="78"/>
      <c r="B919" s="56"/>
    </row>
    <row r="920" spans="1:3" ht="12">
      <c r="A920" s="189"/>
      <c r="B920" s="54"/>
      <c r="C920" s="126"/>
    </row>
    <row r="922" spans="1:3" ht="12">
      <c r="A922" s="73"/>
      <c r="B922" s="55"/>
      <c r="C922" s="126"/>
    </row>
    <row r="924" spans="1:2" ht="12">
      <c r="A924" s="73"/>
      <c r="B924" s="55"/>
    </row>
    <row r="925" ht="12">
      <c r="C925" s="125"/>
    </row>
    <row r="926" spans="1:3" ht="12">
      <c r="A926" s="78"/>
      <c r="B926" s="56"/>
      <c r="C926" s="125"/>
    </row>
    <row r="927" spans="1:3" ht="12">
      <c r="A927" s="189"/>
      <c r="B927" s="54"/>
      <c r="C927" s="126"/>
    </row>
    <row r="928" spans="1:2" ht="12">
      <c r="A928" s="189"/>
      <c r="B928" s="54"/>
    </row>
    <row r="929" spans="1:3" ht="12">
      <c r="A929" s="73"/>
      <c r="B929" s="55"/>
      <c r="C929" s="126"/>
    </row>
    <row r="931" spans="1:2" ht="12">
      <c r="A931" s="73"/>
      <c r="B931" s="55"/>
    </row>
    <row r="932" ht="12">
      <c r="C932" s="125"/>
    </row>
    <row r="933" spans="1:3" ht="12">
      <c r="A933" s="78"/>
      <c r="B933" s="56"/>
      <c r="C933" s="125"/>
    </row>
    <row r="934" spans="1:2" ht="12">
      <c r="A934" s="189"/>
      <c r="B934" s="54"/>
    </row>
    <row r="935" spans="1:3" ht="12">
      <c r="A935" s="189"/>
      <c r="B935" s="54"/>
      <c r="C935" s="126"/>
    </row>
    <row r="937" spans="1:3" ht="12">
      <c r="A937" s="73"/>
      <c r="B937" s="55"/>
      <c r="C937" s="126"/>
    </row>
    <row r="939" spans="1:2" ht="12">
      <c r="A939" s="73"/>
      <c r="B939" s="55"/>
    </row>
    <row r="940" ht="12">
      <c r="C940" s="125"/>
    </row>
    <row r="941" spans="1:2" ht="12">
      <c r="A941" s="78"/>
      <c r="B941" s="56"/>
    </row>
    <row r="942" spans="1:3" ht="12">
      <c r="A942" s="189"/>
      <c r="B942" s="54"/>
      <c r="C942" s="126"/>
    </row>
    <row r="944" spans="1:3" ht="12">
      <c r="A944" s="73"/>
      <c r="B944" s="55"/>
      <c r="C944" s="126"/>
    </row>
    <row r="946" spans="1:2" ht="12">
      <c r="A946" s="73"/>
      <c r="B946" s="55"/>
    </row>
    <row r="947" ht="12">
      <c r="C947" s="125"/>
    </row>
    <row r="948" spans="1:2" ht="12">
      <c r="A948" s="78"/>
      <c r="B948" s="56"/>
    </row>
    <row r="949" spans="1:3" ht="12">
      <c r="A949" s="189"/>
      <c r="B949" s="54"/>
      <c r="C949" s="126"/>
    </row>
    <row r="951" spans="1:3" ht="12">
      <c r="A951" s="73"/>
      <c r="B951" s="55"/>
      <c r="C951" s="126"/>
    </row>
    <row r="953" spans="1:2" ht="12">
      <c r="A953" s="73"/>
      <c r="B953" s="55"/>
    </row>
    <row r="954" ht="12">
      <c r="C954" s="125"/>
    </row>
    <row r="955" spans="1:2" ht="12">
      <c r="A955" s="78"/>
      <c r="B955" s="56"/>
    </row>
    <row r="956" spans="1:3" ht="12">
      <c r="A956" s="189"/>
      <c r="B956" s="54"/>
      <c r="C956" s="126"/>
    </row>
    <row r="957" ht="12">
      <c r="C957" s="126"/>
    </row>
    <row r="958" spans="1:3" ht="12">
      <c r="A958" s="73"/>
      <c r="B958" s="55"/>
      <c r="C958" s="126"/>
    </row>
    <row r="960" spans="1:2" ht="12">
      <c r="A960" s="73"/>
      <c r="B960" s="55"/>
    </row>
    <row r="961" ht="12">
      <c r="C961" s="125"/>
    </row>
    <row r="962" spans="1:2" ht="12">
      <c r="A962" s="78"/>
      <c r="B962" s="56"/>
    </row>
    <row r="963" spans="1:3" ht="12">
      <c r="A963" s="189"/>
      <c r="B963" s="54"/>
      <c r="C963" s="126"/>
    </row>
    <row r="965" spans="1:3" ht="12">
      <c r="A965" s="73"/>
      <c r="B965" s="55"/>
      <c r="C965" s="126"/>
    </row>
    <row r="967" spans="1:2" ht="12">
      <c r="A967" s="73"/>
      <c r="B967" s="55"/>
    </row>
    <row r="968" ht="12">
      <c r="C968" s="125"/>
    </row>
    <row r="969" spans="1:2" ht="12">
      <c r="A969" s="78"/>
      <c r="B969" s="56"/>
    </row>
    <row r="970" spans="1:3" ht="12">
      <c r="A970" s="189"/>
      <c r="B970" s="54"/>
      <c r="C970" s="126"/>
    </row>
    <row r="972" spans="1:3" ht="12">
      <c r="A972" s="73"/>
      <c r="B972" s="55"/>
      <c r="C972" s="126"/>
    </row>
    <row r="974" spans="1:2" ht="12">
      <c r="A974" s="73"/>
      <c r="B974" s="55"/>
    </row>
    <row r="975" ht="12">
      <c r="C975" s="125"/>
    </row>
    <row r="976" spans="1:2" ht="12">
      <c r="A976" s="78"/>
      <c r="B976" s="56"/>
    </row>
    <row r="977" spans="1:3" ht="12">
      <c r="A977" s="189"/>
      <c r="B977" s="54"/>
      <c r="C977" s="126"/>
    </row>
    <row r="979" spans="1:3" ht="12">
      <c r="A979" s="73"/>
      <c r="B979" s="55"/>
      <c r="C979" s="126"/>
    </row>
    <row r="981" spans="1:2" ht="12">
      <c r="A981" s="73"/>
      <c r="B981" s="55"/>
    </row>
    <row r="982" ht="12">
      <c r="C982" s="125"/>
    </row>
    <row r="983" spans="1:2" ht="12">
      <c r="A983" s="78"/>
      <c r="B983" s="56"/>
    </row>
    <row r="984" spans="1:3" ht="12">
      <c r="A984" s="189"/>
      <c r="B984" s="54"/>
      <c r="C984" s="126"/>
    </row>
    <row r="986" spans="1:3" ht="12">
      <c r="A986" s="73"/>
      <c r="B986" s="55"/>
      <c r="C986" s="126"/>
    </row>
    <row r="988" spans="1:2" ht="12">
      <c r="A988" s="73"/>
      <c r="B988" s="55"/>
    </row>
    <row r="989" ht="12">
      <c r="C989" s="125"/>
    </row>
    <row r="990" spans="1:2" ht="12">
      <c r="A990" s="78"/>
      <c r="B990" s="56"/>
    </row>
    <row r="991" spans="1:3" ht="12">
      <c r="A991" s="189"/>
      <c r="B991" s="54"/>
      <c r="C991" s="126"/>
    </row>
    <row r="993" spans="1:3" ht="12">
      <c r="A993" s="73"/>
      <c r="B993" s="55"/>
      <c r="C993" s="126"/>
    </row>
    <row r="994" ht="12">
      <c r="C994" s="126"/>
    </row>
    <row r="995" spans="1:3" ht="12">
      <c r="A995" s="73"/>
      <c r="B995" s="55"/>
      <c r="C995" s="126"/>
    </row>
    <row r="996" spans="1:3" ht="12">
      <c r="A996" s="73"/>
      <c r="B996" s="55"/>
      <c r="C996" s="125"/>
    </row>
    <row r="997" spans="1:2" ht="12">
      <c r="A997" s="75"/>
      <c r="B997" s="57"/>
    </row>
    <row r="998" spans="1:3" ht="12">
      <c r="A998" s="189"/>
      <c r="B998" s="54"/>
      <c r="C998" s="126"/>
    </row>
    <row r="1000" spans="1:3" ht="12">
      <c r="A1000" s="73"/>
      <c r="B1000" s="59"/>
      <c r="C1000" s="126"/>
    </row>
    <row r="1002" spans="1:2" ht="12">
      <c r="A1002" s="73"/>
      <c r="B1002" s="59"/>
    </row>
    <row r="1003" ht="12">
      <c r="C1003" s="125"/>
    </row>
    <row r="1004" spans="1:2" ht="12">
      <c r="A1004" s="78"/>
      <c r="B1004" s="56"/>
    </row>
    <row r="1005" spans="1:3" ht="12">
      <c r="A1005" s="189"/>
      <c r="B1005" s="54"/>
      <c r="C1005" s="126"/>
    </row>
    <row r="1007" spans="1:3" ht="12">
      <c r="A1007" s="73"/>
      <c r="B1007" s="55"/>
      <c r="C1007" s="126"/>
    </row>
    <row r="1009" spans="1:2" ht="12">
      <c r="A1009" s="73"/>
      <c r="B1009" s="55"/>
    </row>
    <row r="1010" ht="12">
      <c r="C1010" s="125"/>
    </row>
    <row r="1011" spans="1:2" ht="12">
      <c r="A1011" s="78"/>
      <c r="B1011" s="56"/>
    </row>
    <row r="1012" spans="1:3" ht="12">
      <c r="A1012" s="189"/>
      <c r="B1012" s="54"/>
      <c r="C1012" s="126"/>
    </row>
    <row r="1014" spans="1:3" ht="12">
      <c r="A1014" s="73"/>
      <c r="B1014" s="55"/>
      <c r="C1014" s="126"/>
    </row>
    <row r="1016" spans="1:2" ht="12">
      <c r="A1016" s="73"/>
      <c r="B1016" s="55"/>
    </row>
    <row r="1017" ht="12">
      <c r="C1017" s="125"/>
    </row>
    <row r="1018" spans="1:2" ht="12">
      <c r="A1018" s="78"/>
      <c r="B1018" s="56"/>
    </row>
    <row r="1019" spans="1:3" ht="12">
      <c r="A1019" s="189"/>
      <c r="B1019" s="54"/>
      <c r="C1019" s="126"/>
    </row>
    <row r="1021" spans="1:3" ht="12">
      <c r="A1021" s="73"/>
      <c r="B1021" s="55"/>
      <c r="C1021" s="126"/>
    </row>
    <row r="1023" spans="1:2" ht="12">
      <c r="A1023" s="73"/>
      <c r="B1023" s="55"/>
    </row>
    <row r="1024" ht="12">
      <c r="C1024" s="125"/>
    </row>
    <row r="1025" spans="1:2" ht="12">
      <c r="A1025" s="78"/>
      <c r="B1025" s="56"/>
    </row>
    <row r="1026" spans="1:3" ht="12">
      <c r="A1026" s="189"/>
      <c r="B1026" s="54"/>
      <c r="C1026" s="126"/>
    </row>
    <row r="1028" spans="1:3" ht="12">
      <c r="A1028" s="73"/>
      <c r="B1028" s="55"/>
      <c r="C1028" s="126"/>
    </row>
    <row r="1030" spans="1:3" ht="12">
      <c r="A1030" s="73"/>
      <c r="B1030" s="55"/>
      <c r="C1030" s="126"/>
    </row>
    <row r="1032" spans="1:3" ht="12">
      <c r="A1032" s="73"/>
      <c r="B1032" s="55"/>
      <c r="C1032" s="126"/>
    </row>
    <row r="1034" spans="1:2" ht="12">
      <c r="A1034" s="73"/>
      <c r="B1034" s="55"/>
    </row>
    <row r="1037" spans="1:2" ht="12">
      <c r="A1037" s="191"/>
      <c r="B1037" s="55"/>
    </row>
    <row r="1039" spans="1:3" ht="12">
      <c r="A1039" s="191"/>
      <c r="B1039" s="55"/>
      <c r="C1039" s="153"/>
    </row>
    <row r="1040" ht="12">
      <c r="C1040" s="125"/>
    </row>
    <row r="1041" spans="1:2" ht="12">
      <c r="A1041" s="191"/>
      <c r="B1041" s="56"/>
    </row>
    <row r="1042" spans="1:3" ht="12">
      <c r="A1042" s="189"/>
      <c r="B1042" s="54"/>
      <c r="C1042" s="126"/>
    </row>
    <row r="1044" spans="1:3" ht="12">
      <c r="A1044" s="73"/>
      <c r="B1044" s="55"/>
      <c r="C1044" s="153"/>
    </row>
    <row r="1045" ht="12">
      <c r="C1045" s="125"/>
    </row>
    <row r="1046" spans="1:2" ht="12">
      <c r="A1046" s="191"/>
      <c r="B1046" s="56"/>
    </row>
    <row r="1047" spans="1:3" ht="12">
      <c r="A1047" s="189"/>
      <c r="B1047" s="54"/>
      <c r="C1047" s="126"/>
    </row>
    <row r="1049" spans="1:3" ht="12">
      <c r="A1049" s="73"/>
      <c r="B1049" s="55"/>
      <c r="C1049" s="126"/>
    </row>
    <row r="1051" spans="1:3" ht="12">
      <c r="A1051" s="73"/>
      <c r="B1051" s="55"/>
      <c r="C1051" s="126"/>
    </row>
    <row r="1053" spans="1:2" ht="12">
      <c r="A1053" s="73"/>
      <c r="B1053" s="55"/>
    </row>
    <row r="1056" spans="1:2" ht="12">
      <c r="A1056" s="191"/>
      <c r="B1056" s="55"/>
    </row>
    <row r="1058" spans="1:3" ht="12">
      <c r="A1058" s="76"/>
      <c r="B1058" s="59"/>
      <c r="C1058" s="153"/>
    </row>
    <row r="1059" ht="12">
      <c r="C1059" s="125"/>
    </row>
    <row r="1060" spans="1:3" ht="12">
      <c r="A1060" s="76"/>
      <c r="B1060" s="57"/>
      <c r="C1060" s="125"/>
    </row>
    <row r="1061" spans="1:3" ht="12">
      <c r="A1061" s="74"/>
      <c r="B1061" s="54"/>
      <c r="C1061" s="126"/>
    </row>
    <row r="1062" spans="1:3" ht="12">
      <c r="A1062" s="189"/>
      <c r="B1062" s="54"/>
      <c r="C1062" s="125"/>
    </row>
    <row r="1063" spans="1:2" ht="12">
      <c r="A1063" s="73"/>
      <c r="B1063" s="55"/>
    </row>
    <row r="1064" spans="1:3" ht="12">
      <c r="A1064" s="189"/>
      <c r="B1064" s="54"/>
      <c r="C1064" s="125"/>
    </row>
    <row r="1065" spans="1:3" ht="12">
      <c r="A1065" s="76"/>
      <c r="B1065" s="57"/>
      <c r="C1065" s="125"/>
    </row>
    <row r="1066" spans="1:3" ht="12">
      <c r="A1066" s="74"/>
      <c r="B1066" s="58"/>
      <c r="C1066" s="126"/>
    </row>
    <row r="1067" spans="1:2" ht="12">
      <c r="A1067" s="74"/>
      <c r="B1067" s="58"/>
    </row>
    <row r="1068" spans="1:2" ht="12">
      <c r="A1068" s="73"/>
      <c r="B1068" s="55"/>
    </row>
    <row r="1070" ht="12">
      <c r="A1070" s="74"/>
    </row>
    <row r="1071" ht="12">
      <c r="A1071" s="75"/>
    </row>
    <row r="1072" spans="1:3" ht="12">
      <c r="A1072" s="60"/>
      <c r="B1072" s="61"/>
      <c r="C1072" s="128"/>
    </row>
    <row r="1073" ht="12">
      <c r="B1073" s="51"/>
    </row>
    <row r="1074" spans="1:2" ht="12">
      <c r="A1074" s="73"/>
      <c r="B1074" s="59"/>
    </row>
    <row r="1075" ht="12">
      <c r="A1075" s="74"/>
    </row>
    <row r="1076" ht="12">
      <c r="A1076" s="75"/>
    </row>
    <row r="1077" spans="1:3" ht="12">
      <c r="A1077" s="62"/>
      <c r="B1077" s="51"/>
      <c r="C1077" s="128"/>
    </row>
    <row r="1078" spans="1:2" ht="12">
      <c r="A1078" s="62"/>
      <c r="B1078" s="51"/>
    </row>
    <row r="1079" spans="1:2" ht="12">
      <c r="A1079" s="73"/>
      <c r="B1079" s="59"/>
    </row>
    <row r="1080" ht="12">
      <c r="A1080" s="74"/>
    </row>
    <row r="1081" ht="12">
      <c r="A1081" s="75"/>
    </row>
    <row r="1082" spans="1:3" ht="12">
      <c r="A1082" s="62"/>
      <c r="B1082" s="51"/>
      <c r="C1082" s="128"/>
    </row>
    <row r="1083" spans="1:2" ht="12">
      <c r="A1083" s="62"/>
      <c r="B1083" s="51"/>
    </row>
    <row r="1084" spans="1:2" ht="12">
      <c r="A1084" s="73"/>
      <c r="B1084" s="59"/>
    </row>
    <row r="1085" ht="12">
      <c r="A1085" s="74"/>
    </row>
    <row r="1086" ht="12">
      <c r="A1086" s="75"/>
    </row>
    <row r="1087" spans="1:3" ht="12">
      <c r="A1087" s="62"/>
      <c r="B1087" s="51"/>
      <c r="C1087" s="128"/>
    </row>
    <row r="1088" ht="12">
      <c r="A1088" s="75"/>
    </row>
    <row r="1089" spans="1:2" ht="12">
      <c r="A1089" s="73"/>
      <c r="B1089" s="59"/>
    </row>
    <row r="1090" ht="12">
      <c r="A1090" s="75"/>
    </row>
    <row r="1091" ht="12">
      <c r="A1091" s="75"/>
    </row>
    <row r="1092" spans="1:2" ht="12">
      <c r="A1092" s="62"/>
      <c r="B1092" s="51"/>
    </row>
    <row r="1093" ht="12">
      <c r="A1093" s="75"/>
    </row>
    <row r="1094" ht="12">
      <c r="A1094" s="75"/>
    </row>
    <row r="1095" spans="1:2" ht="12">
      <c r="A1095" s="62"/>
      <c r="B1095" s="51"/>
    </row>
    <row r="1096" ht="12">
      <c r="A1096" s="75"/>
    </row>
    <row r="1097" ht="12">
      <c r="A1097" s="75"/>
    </row>
    <row r="1098" spans="1:2" ht="12">
      <c r="A1098" s="62"/>
      <c r="B1098" s="51"/>
    </row>
    <row r="1099" spans="1:2" ht="12">
      <c r="A1099" s="62"/>
      <c r="B1099" s="51"/>
    </row>
    <row r="1100" spans="1:2" ht="12">
      <c r="A1100" s="62"/>
      <c r="B1100" s="51"/>
    </row>
    <row r="1101" ht="12">
      <c r="A1101" s="75"/>
    </row>
    <row r="1102" ht="12">
      <c r="A1102" s="75"/>
    </row>
    <row r="1103" spans="1:2" ht="12">
      <c r="A1103" s="62"/>
      <c r="B1103" s="53"/>
    </row>
    <row r="1104" ht="12">
      <c r="A1104" s="75"/>
    </row>
    <row r="1105" ht="12">
      <c r="A1105" s="75"/>
    </row>
    <row r="1106" spans="1:2" ht="12">
      <c r="A1106" s="62"/>
      <c r="B1106" s="51"/>
    </row>
    <row r="1107" ht="12">
      <c r="A1107" s="75"/>
    </row>
    <row r="1108" ht="12">
      <c r="A1108" s="75"/>
    </row>
    <row r="1109" spans="1:2" ht="12">
      <c r="A1109" s="62"/>
      <c r="B1109" s="51"/>
    </row>
    <row r="1110" ht="12">
      <c r="A1110" s="75"/>
    </row>
    <row r="1111" ht="12">
      <c r="A1111" s="75"/>
    </row>
    <row r="1112" spans="1:2" ht="12">
      <c r="A1112" s="62"/>
      <c r="B1112" s="51"/>
    </row>
    <row r="1113" ht="12">
      <c r="A1113" s="75"/>
    </row>
    <row r="1114" ht="12">
      <c r="A1114" s="75"/>
    </row>
    <row r="1115" spans="1:2" ht="12">
      <c r="A1115" s="62"/>
      <c r="B1115" s="51"/>
    </row>
    <row r="1116" ht="12">
      <c r="A1116" s="75"/>
    </row>
    <row r="1117" ht="12">
      <c r="A1117" s="75"/>
    </row>
    <row r="1118" spans="1:2" ht="12">
      <c r="A1118" s="62"/>
      <c r="B1118" s="51"/>
    </row>
    <row r="1119" ht="12">
      <c r="A1119" s="75"/>
    </row>
    <row r="1120" ht="12">
      <c r="A1120" s="75"/>
    </row>
    <row r="1121" spans="1:2" ht="12">
      <c r="A1121" s="62"/>
      <c r="B1121" s="51"/>
    </row>
    <row r="1122" ht="12">
      <c r="A1122" s="75"/>
    </row>
    <row r="1123" ht="12">
      <c r="A1123" s="75"/>
    </row>
    <row r="1124" spans="1:2" ht="12">
      <c r="A1124" s="62"/>
      <c r="B1124" s="51"/>
    </row>
    <row r="1125" ht="12">
      <c r="A1125" s="75"/>
    </row>
    <row r="1126" ht="12">
      <c r="A1126" s="75"/>
    </row>
    <row r="1127" spans="1:2" ht="12">
      <c r="A1127" s="62"/>
      <c r="B1127" s="51"/>
    </row>
    <row r="1128" ht="12">
      <c r="A1128" s="75"/>
    </row>
    <row r="1129" ht="12">
      <c r="A1129" s="75"/>
    </row>
    <row r="1130" spans="1:2" ht="12">
      <c r="A1130" s="62"/>
      <c r="B1130" s="51"/>
    </row>
    <row r="1131" ht="12">
      <c r="B1131" s="51"/>
    </row>
    <row r="1132" ht="12">
      <c r="A1132" s="75"/>
    </row>
    <row r="1133" spans="1:2" ht="12">
      <c r="A1133" s="62"/>
      <c r="B1133" s="51"/>
    </row>
    <row r="1134" spans="1:2" ht="12">
      <c r="A1134" s="62"/>
      <c r="B1134" s="51"/>
    </row>
    <row r="1135" ht="12">
      <c r="A1135" s="75"/>
    </row>
    <row r="1136" spans="1:3" ht="12">
      <c r="A1136" s="62"/>
      <c r="B1136" s="51"/>
      <c r="C1136" s="128"/>
    </row>
    <row r="1137" spans="1:2" ht="12">
      <c r="A1137" s="62"/>
      <c r="B1137" s="51"/>
    </row>
    <row r="1138" spans="1:2" ht="12">
      <c r="A1138" s="73"/>
      <c r="B1138" s="59"/>
    </row>
    <row r="1139" spans="1:2" ht="12">
      <c r="A1139" s="62"/>
      <c r="B1139" s="51"/>
    </row>
    <row r="1140" ht="12">
      <c r="A1140" s="75"/>
    </row>
    <row r="1141" spans="1:2" ht="12">
      <c r="A1141" s="75"/>
      <c r="B1141" s="59"/>
    </row>
    <row r="1142" spans="1:2" ht="12">
      <c r="A1142" s="75"/>
      <c r="B1142" s="59"/>
    </row>
    <row r="1143" ht="12">
      <c r="A1143" s="75"/>
    </row>
    <row r="1144" spans="1:2" ht="12">
      <c r="A1144" s="62"/>
      <c r="B1144" s="51"/>
    </row>
    <row r="1145" spans="1:2" ht="12">
      <c r="A1145" s="75"/>
      <c r="B1145" s="59"/>
    </row>
    <row r="1146" ht="12">
      <c r="A1146" s="75"/>
    </row>
    <row r="1147" spans="1:2" ht="12">
      <c r="A1147" s="62"/>
      <c r="B1147" s="51"/>
    </row>
    <row r="1148" spans="1:2" ht="12">
      <c r="A1148" s="75"/>
      <c r="B1148" s="59"/>
    </row>
    <row r="1149" ht="12">
      <c r="A1149" s="75"/>
    </row>
    <row r="1150" spans="1:2" ht="12">
      <c r="A1150" s="62"/>
      <c r="B1150" s="51"/>
    </row>
    <row r="1151" spans="1:2" ht="12">
      <c r="A1151" s="75"/>
      <c r="B1151" s="59"/>
    </row>
    <row r="1152" ht="12">
      <c r="A1152" s="75"/>
    </row>
    <row r="1153" spans="1:2" ht="12">
      <c r="A1153" s="62"/>
      <c r="B1153" s="51"/>
    </row>
    <row r="1154" ht="12">
      <c r="A1154" s="75"/>
    </row>
    <row r="1155" ht="12">
      <c r="A1155" s="75"/>
    </row>
    <row r="1156" spans="1:2" ht="12">
      <c r="A1156" s="62"/>
      <c r="B1156" s="51"/>
    </row>
    <row r="1157" ht="12">
      <c r="A1157" s="75"/>
    </row>
    <row r="1158" ht="12">
      <c r="A1158" s="75"/>
    </row>
    <row r="1159" spans="1:2" ht="12">
      <c r="A1159" s="62"/>
      <c r="B1159" s="51"/>
    </row>
    <row r="1160" ht="12">
      <c r="A1160" s="75"/>
    </row>
    <row r="1161" spans="1:2" ht="12">
      <c r="A1161" s="75"/>
      <c r="B1161" s="62"/>
    </row>
    <row r="1162" spans="1:2" ht="12">
      <c r="A1162" s="62"/>
      <c r="B1162" s="51"/>
    </row>
    <row r="1163" spans="1:2" ht="12">
      <c r="A1163" s="62"/>
      <c r="B1163" s="51"/>
    </row>
    <row r="1164" spans="1:2" ht="12">
      <c r="A1164" s="62"/>
      <c r="B1164" s="51"/>
    </row>
    <row r="1165" ht="12">
      <c r="A1165" s="75"/>
    </row>
    <row r="1166" ht="12">
      <c r="A1166" s="75"/>
    </row>
    <row r="1167" spans="1:2" ht="12">
      <c r="A1167" s="62"/>
      <c r="B1167" s="51"/>
    </row>
    <row r="1168" ht="12">
      <c r="A1168" s="75"/>
    </row>
    <row r="1169" ht="12">
      <c r="A1169" s="75"/>
    </row>
    <row r="1170" spans="1:2" ht="12">
      <c r="A1170" s="62"/>
      <c r="B1170" s="51"/>
    </row>
    <row r="1171" spans="1:2" ht="12">
      <c r="A1171" s="62"/>
      <c r="B1171" s="51"/>
    </row>
    <row r="1172" spans="1:2" ht="12">
      <c r="A1172" s="62"/>
      <c r="B1172" s="51"/>
    </row>
    <row r="1173" spans="1:2" ht="12">
      <c r="A1173" s="62"/>
      <c r="B1173" s="51"/>
    </row>
    <row r="1174" spans="1:2" ht="12">
      <c r="A1174" s="62"/>
      <c r="B1174" s="51"/>
    </row>
    <row r="1175" spans="1:2" ht="12">
      <c r="A1175" s="62"/>
      <c r="B1175" s="51"/>
    </row>
    <row r="1176" ht="12">
      <c r="A1176" s="75"/>
    </row>
    <row r="1177" spans="1:2" ht="12">
      <c r="A1177" s="75"/>
      <c r="B1177" s="51"/>
    </row>
    <row r="1178" spans="1:2" ht="12">
      <c r="A1178" s="77"/>
      <c r="B1178" s="51"/>
    </row>
    <row r="1179" spans="1:2" ht="12">
      <c r="A1179" s="62"/>
      <c r="B1179" s="51"/>
    </row>
    <row r="1180" spans="1:2" ht="12">
      <c r="A1180" s="62"/>
      <c r="B1180" s="51"/>
    </row>
    <row r="1181" spans="1:2" ht="12">
      <c r="A1181" s="62"/>
      <c r="B1181" s="51"/>
    </row>
    <row r="1182" spans="1:2" ht="12">
      <c r="A1182" s="62"/>
      <c r="B1182" s="51"/>
    </row>
    <row r="1183" spans="1:2" ht="12">
      <c r="A1183" s="62"/>
      <c r="B1183" s="51"/>
    </row>
    <row r="1184" ht="12">
      <c r="A1184" s="75"/>
    </row>
    <row r="1185" ht="12">
      <c r="A1185" s="75"/>
    </row>
    <row r="1186" spans="1:2" ht="12">
      <c r="A1186" s="62"/>
      <c r="B1186" s="51"/>
    </row>
    <row r="1187" ht="12">
      <c r="B1187" s="51"/>
    </row>
    <row r="1188" spans="1:2" ht="12">
      <c r="A1188" s="75"/>
      <c r="B1188" s="51"/>
    </row>
    <row r="1189" spans="1:2" ht="12">
      <c r="A1189" s="62"/>
      <c r="B1189" s="51"/>
    </row>
    <row r="1190" spans="1:2" ht="12">
      <c r="A1190" s="62"/>
      <c r="B1190" s="51"/>
    </row>
    <row r="1191" spans="1:2" ht="12">
      <c r="A1191" s="75"/>
      <c r="B1191" s="51"/>
    </row>
    <row r="1192" spans="1:3" ht="12">
      <c r="A1192" s="62"/>
      <c r="B1192" s="51"/>
      <c r="C1192" s="128"/>
    </row>
    <row r="1193" ht="12">
      <c r="B1193" s="51"/>
    </row>
    <row r="1194" spans="1:2" ht="12">
      <c r="A1194" s="78"/>
      <c r="B1194" s="59"/>
    </row>
    <row r="1195" ht="12">
      <c r="B1195" s="51"/>
    </row>
    <row r="1196" spans="1:2" ht="12">
      <c r="A1196" s="75"/>
      <c r="B1196" s="59"/>
    </row>
    <row r="1197" ht="12">
      <c r="A1197" s="75"/>
    </row>
    <row r="1198" ht="12">
      <c r="A1198" s="75"/>
    </row>
    <row r="1199" spans="1:2" ht="12">
      <c r="A1199" s="62"/>
      <c r="B1199" s="51"/>
    </row>
    <row r="1200" spans="1:2" ht="12">
      <c r="A1200" s="62"/>
      <c r="B1200" s="51"/>
    </row>
    <row r="1201" ht="12">
      <c r="A1201" s="75"/>
    </row>
    <row r="1202" ht="12">
      <c r="A1202" s="75"/>
    </row>
    <row r="1203" spans="1:2" ht="12">
      <c r="A1203" s="62"/>
      <c r="B1203" s="51"/>
    </row>
    <row r="1204" spans="1:2" ht="12">
      <c r="A1204" s="62"/>
      <c r="B1204" s="51"/>
    </row>
    <row r="1205" spans="1:2" ht="12">
      <c r="A1205" s="62"/>
      <c r="B1205" s="51"/>
    </row>
    <row r="1206" spans="1:2" ht="12">
      <c r="A1206" s="62"/>
      <c r="B1206" s="51"/>
    </row>
    <row r="1207" spans="1:2" ht="12">
      <c r="A1207" s="62"/>
      <c r="B1207" s="51"/>
    </row>
    <row r="1208" ht="12">
      <c r="A1208" s="75"/>
    </row>
    <row r="1209" ht="12">
      <c r="A1209" s="75"/>
    </row>
    <row r="1210" spans="1:2" ht="12">
      <c r="A1210" s="62"/>
      <c r="B1210" s="51"/>
    </row>
    <row r="1211" spans="1:2" ht="12">
      <c r="A1211" s="62"/>
      <c r="B1211" s="51"/>
    </row>
    <row r="1212" spans="1:2" ht="12">
      <c r="A1212" s="62"/>
      <c r="B1212" s="51"/>
    </row>
    <row r="1213" spans="1:3" ht="12">
      <c r="A1213" s="62"/>
      <c r="B1213" s="51"/>
      <c r="C1213" s="128"/>
    </row>
    <row r="1214" spans="1:2" ht="12">
      <c r="A1214" s="62"/>
      <c r="B1214" s="51"/>
    </row>
    <row r="1215" spans="1:2" ht="12">
      <c r="A1215" s="73"/>
      <c r="B1215" s="59"/>
    </row>
    <row r="1216" spans="1:2" ht="12">
      <c r="A1216" s="62"/>
      <c r="B1216" s="51"/>
    </row>
    <row r="1217" spans="1:2" ht="12">
      <c r="A1217" s="75"/>
      <c r="B1217" s="59"/>
    </row>
    <row r="1218" ht="12">
      <c r="A1218" s="75"/>
    </row>
    <row r="1219" ht="12">
      <c r="A1219" s="75"/>
    </row>
    <row r="1220" spans="1:2" ht="12">
      <c r="A1220" s="62"/>
      <c r="B1220" s="51"/>
    </row>
    <row r="1221" spans="1:2" ht="12">
      <c r="A1221" s="62"/>
      <c r="B1221" s="51"/>
    </row>
    <row r="1222" ht="12">
      <c r="A1222" s="75"/>
    </row>
    <row r="1223" spans="1:2" ht="12">
      <c r="A1223" s="62"/>
      <c r="B1223" s="51"/>
    </row>
    <row r="1224" ht="12">
      <c r="A1224" s="75"/>
    </row>
    <row r="1225" ht="12">
      <c r="A1225" s="75"/>
    </row>
    <row r="1226" spans="1:2" ht="12">
      <c r="A1226" s="62"/>
      <c r="B1226" s="51"/>
    </row>
    <row r="1227" spans="1:2" ht="12">
      <c r="A1227" s="62"/>
      <c r="B1227" s="51"/>
    </row>
    <row r="1228" ht="12">
      <c r="A1228" s="75"/>
    </row>
    <row r="1229" ht="12">
      <c r="A1229" s="75"/>
    </row>
    <row r="1230" spans="1:2" ht="12">
      <c r="A1230" s="62"/>
      <c r="B1230" s="51"/>
    </row>
    <row r="1231" spans="1:3" ht="12">
      <c r="A1231" s="74"/>
      <c r="C1231" s="128"/>
    </row>
    <row r="1233" spans="1:3" ht="12">
      <c r="A1233" s="73"/>
      <c r="B1233" s="59"/>
      <c r="C1233" s="126"/>
    </row>
    <row r="1235" spans="1:2" ht="12">
      <c r="A1235" s="73"/>
      <c r="B1235" s="55"/>
    </row>
    <row r="1238" spans="1:2" ht="12">
      <c r="A1238" s="191"/>
      <c r="B1238" s="55"/>
    </row>
    <row r="1240" spans="1:2" ht="12">
      <c r="A1240" s="191"/>
      <c r="B1240" s="55"/>
    </row>
    <row r="1241" ht="12">
      <c r="C1241" s="125"/>
    </row>
    <row r="1242" spans="1:2" ht="12">
      <c r="A1242" s="78"/>
      <c r="B1242" s="56"/>
    </row>
    <row r="1243" spans="1:3" ht="12">
      <c r="A1243" s="189"/>
      <c r="B1243" s="54"/>
      <c r="C1243" s="126"/>
    </row>
    <row r="1245" spans="1:3" ht="12">
      <c r="A1245" s="73"/>
      <c r="B1245" s="55"/>
      <c r="C1245" s="126"/>
    </row>
    <row r="1247" spans="1:2" ht="12">
      <c r="A1247" s="73"/>
      <c r="B1247" s="55"/>
    </row>
    <row r="1248" ht="12">
      <c r="C1248" s="125"/>
    </row>
    <row r="1249" spans="1:2" ht="12">
      <c r="A1249" s="78"/>
      <c r="B1249" s="56"/>
    </row>
    <row r="1250" spans="1:3" ht="12">
      <c r="A1250" s="189"/>
      <c r="B1250" s="54"/>
      <c r="C1250" s="126"/>
    </row>
    <row r="1252" spans="1:3" ht="12">
      <c r="A1252" s="73"/>
      <c r="B1252" s="55"/>
      <c r="C1252" s="126"/>
    </row>
    <row r="1254" spans="1:2" ht="12">
      <c r="A1254" s="73"/>
      <c r="B1254" s="55"/>
    </row>
    <row r="1255" ht="12">
      <c r="C1255" s="125"/>
    </row>
    <row r="1256" spans="1:2" ht="12">
      <c r="A1256" s="78"/>
      <c r="B1256" s="56"/>
    </row>
    <row r="1257" spans="1:3" ht="12">
      <c r="A1257" s="189"/>
      <c r="B1257" s="54"/>
      <c r="C1257" s="126"/>
    </row>
    <row r="1259" spans="1:3" ht="12">
      <c r="A1259" s="73"/>
      <c r="B1259" s="55"/>
      <c r="C1259" s="126"/>
    </row>
    <row r="1261" spans="1:2" ht="12">
      <c r="A1261" s="73"/>
      <c r="B1261" s="55"/>
    </row>
    <row r="1262" ht="12">
      <c r="C1262" s="125"/>
    </row>
    <row r="1263" spans="1:3" ht="12">
      <c r="A1263" s="78"/>
      <c r="B1263" s="56"/>
      <c r="C1263" s="125"/>
    </row>
    <row r="1264" spans="1:3" ht="12">
      <c r="A1264" s="189"/>
      <c r="B1264" s="54"/>
      <c r="C1264" s="125"/>
    </row>
    <row r="1265" spans="1:3" ht="12">
      <c r="A1265" s="189"/>
      <c r="B1265" s="54"/>
      <c r="C1265" s="125"/>
    </row>
    <row r="1266" spans="1:3" ht="12">
      <c r="A1266" s="189"/>
      <c r="B1266" s="54"/>
      <c r="C1266" s="125"/>
    </row>
    <row r="1267" spans="1:2" ht="12">
      <c r="A1267" s="189"/>
      <c r="B1267" s="54"/>
    </row>
    <row r="1268" spans="1:3" ht="12">
      <c r="A1268" s="189"/>
      <c r="B1268" s="54"/>
      <c r="C1268" s="126"/>
    </row>
    <row r="1270" spans="1:3" ht="12">
      <c r="A1270" s="73"/>
      <c r="B1270" s="55"/>
      <c r="C1270" s="126"/>
    </row>
    <row r="1272" spans="1:2" ht="12">
      <c r="A1272" s="73"/>
      <c r="B1272" s="55"/>
    </row>
    <row r="1273" ht="12">
      <c r="C1273" s="125"/>
    </row>
    <row r="1274" spans="1:3" ht="12">
      <c r="A1274" s="78"/>
      <c r="B1274" s="56"/>
      <c r="C1274" s="125"/>
    </row>
    <row r="1275" spans="1:2" ht="12">
      <c r="A1275" s="189"/>
      <c r="B1275" s="54"/>
    </row>
    <row r="1276" spans="1:3" ht="12">
      <c r="A1276" s="189"/>
      <c r="B1276" s="54"/>
      <c r="C1276" s="126"/>
    </row>
    <row r="1278" spans="1:3" ht="12">
      <c r="A1278" s="73"/>
      <c r="B1278" s="55"/>
      <c r="C1278" s="126"/>
    </row>
    <row r="1280" spans="1:2" ht="12">
      <c r="A1280" s="73"/>
      <c r="B1280" s="55"/>
    </row>
    <row r="1281" ht="12">
      <c r="C1281" s="125"/>
    </row>
    <row r="1282" spans="1:3" ht="12">
      <c r="A1282" s="78"/>
      <c r="B1282" s="56"/>
      <c r="C1282" s="125"/>
    </row>
    <row r="1283" spans="1:2" ht="12">
      <c r="A1283" s="189"/>
      <c r="B1283" s="54"/>
    </row>
    <row r="1284" spans="1:3" ht="12">
      <c r="A1284" s="189"/>
      <c r="B1284" s="54"/>
      <c r="C1284" s="126"/>
    </row>
    <row r="1286" spans="1:3" ht="12">
      <c r="A1286" s="73"/>
      <c r="B1286" s="55"/>
      <c r="C1286" s="126"/>
    </row>
    <row r="1288" spans="1:2" ht="12">
      <c r="A1288" s="73"/>
      <c r="B1288" s="55"/>
    </row>
    <row r="1289" ht="12">
      <c r="C1289" s="125"/>
    </row>
    <row r="1290" spans="1:3" ht="12">
      <c r="A1290" s="78"/>
      <c r="B1290" s="56"/>
      <c r="C1290" s="125"/>
    </row>
    <row r="1291" spans="1:3" ht="12">
      <c r="A1291" s="189"/>
      <c r="B1291" s="54"/>
      <c r="C1291" s="125"/>
    </row>
    <row r="1292" spans="1:3" ht="12">
      <c r="A1292" s="189"/>
      <c r="B1292" s="54"/>
      <c r="C1292" s="125"/>
    </row>
    <row r="1293" spans="1:3" ht="12">
      <c r="A1293" s="189"/>
      <c r="B1293" s="54"/>
      <c r="C1293" s="125"/>
    </row>
    <row r="1294" spans="1:3" ht="12">
      <c r="A1294" s="189"/>
      <c r="B1294" s="54"/>
      <c r="C1294" s="125"/>
    </row>
    <row r="1295" spans="1:3" ht="12">
      <c r="A1295" s="189"/>
      <c r="B1295" s="54"/>
      <c r="C1295" s="125"/>
    </row>
    <row r="1296" spans="1:3" ht="12">
      <c r="A1296" s="189"/>
      <c r="B1296" s="54"/>
      <c r="C1296" s="125"/>
    </row>
    <row r="1297" spans="1:3" ht="12">
      <c r="A1297" s="189"/>
      <c r="B1297" s="54"/>
      <c r="C1297" s="125"/>
    </row>
    <row r="1298" spans="1:3" ht="12">
      <c r="A1298" s="189"/>
      <c r="B1298" s="54"/>
      <c r="C1298" s="125"/>
    </row>
    <row r="1299" spans="1:2" ht="12">
      <c r="A1299" s="189"/>
      <c r="B1299" s="54"/>
    </row>
    <row r="1300" spans="1:3" ht="12">
      <c r="A1300" s="189"/>
      <c r="B1300" s="54"/>
      <c r="C1300" s="126"/>
    </row>
    <row r="1302" spans="1:3" ht="12">
      <c r="A1302" s="73"/>
      <c r="B1302" s="55"/>
      <c r="C1302" s="126"/>
    </row>
    <row r="1304" spans="1:2" ht="12">
      <c r="A1304" s="73"/>
      <c r="B1304" s="55"/>
    </row>
    <row r="1305" ht="12">
      <c r="C1305" s="125"/>
    </row>
    <row r="1306" spans="1:3" ht="12">
      <c r="A1306" s="78"/>
      <c r="B1306" s="56"/>
      <c r="C1306" s="125"/>
    </row>
    <row r="1307" spans="1:3" ht="12">
      <c r="A1307" s="189"/>
      <c r="B1307" s="54"/>
      <c r="C1307" s="125"/>
    </row>
    <row r="1308" spans="1:3" ht="12">
      <c r="A1308" s="189"/>
      <c r="B1308" s="54"/>
      <c r="C1308" s="125"/>
    </row>
    <row r="1309" spans="1:3" ht="12">
      <c r="A1309" s="189"/>
      <c r="B1309" s="54"/>
      <c r="C1309" s="125"/>
    </row>
    <row r="1310" spans="1:3" ht="12">
      <c r="A1310" s="189"/>
      <c r="B1310" s="54"/>
      <c r="C1310" s="125"/>
    </row>
    <row r="1311" spans="1:2" ht="12">
      <c r="A1311" s="189"/>
      <c r="B1311" s="54"/>
    </row>
    <row r="1312" spans="1:3" ht="12">
      <c r="A1312" s="189"/>
      <c r="B1312" s="54"/>
      <c r="C1312" s="126"/>
    </row>
    <row r="1314" spans="1:3" ht="12">
      <c r="A1314" s="73"/>
      <c r="B1314" s="55"/>
      <c r="C1314" s="126"/>
    </row>
    <row r="1316" spans="1:2" ht="12">
      <c r="A1316" s="73"/>
      <c r="B1316" s="55"/>
    </row>
    <row r="1317" ht="12">
      <c r="C1317" s="125"/>
    </row>
    <row r="1318" spans="1:3" ht="12">
      <c r="A1318" s="78"/>
      <c r="B1318" s="56"/>
      <c r="C1318" s="125"/>
    </row>
    <row r="1319" spans="1:3" ht="12">
      <c r="A1319" s="189"/>
      <c r="B1319" s="54"/>
      <c r="C1319" s="125"/>
    </row>
    <row r="1320" spans="1:2" ht="12">
      <c r="A1320" s="189"/>
      <c r="B1320" s="54"/>
    </row>
    <row r="1321" spans="1:2" ht="12">
      <c r="A1321" s="189"/>
      <c r="B1321" s="54"/>
    </row>
    <row r="1322" ht="12">
      <c r="C1322" s="126"/>
    </row>
    <row r="1324" spans="1:3" ht="12">
      <c r="A1324" s="73"/>
      <c r="B1324" s="55"/>
      <c r="C1324" s="126"/>
    </row>
    <row r="1326" spans="1:2" ht="12">
      <c r="A1326" s="73"/>
      <c r="B1326" s="55"/>
    </row>
    <row r="1327" ht="12">
      <c r="C1327" s="125"/>
    </row>
    <row r="1328" spans="1:2" ht="12">
      <c r="A1328" s="78"/>
      <c r="B1328" s="56"/>
    </row>
    <row r="1329" spans="1:3" ht="12">
      <c r="A1329" s="189"/>
      <c r="B1329" s="54"/>
      <c r="C1329" s="126"/>
    </row>
    <row r="1331" spans="1:3" ht="12">
      <c r="A1331" s="73"/>
      <c r="B1331" s="55"/>
      <c r="C1331" s="126"/>
    </row>
    <row r="1333" spans="1:2" ht="12">
      <c r="A1333" s="73"/>
      <c r="B1333" s="55"/>
    </row>
    <row r="1334" ht="12">
      <c r="C1334" s="125"/>
    </row>
    <row r="1335" spans="1:3" ht="12">
      <c r="A1335" s="78"/>
      <c r="B1335" s="56"/>
      <c r="C1335" s="125"/>
    </row>
    <row r="1336" spans="1:2" ht="12">
      <c r="A1336" s="189"/>
      <c r="B1336" s="54"/>
    </row>
    <row r="1337" spans="1:3" ht="12">
      <c r="A1337" s="189"/>
      <c r="B1337" s="54"/>
      <c r="C1337" s="126"/>
    </row>
    <row r="1339" spans="1:3" ht="12">
      <c r="A1339" s="73"/>
      <c r="B1339" s="55"/>
      <c r="C1339" s="126"/>
    </row>
    <row r="1341" spans="1:2" ht="12">
      <c r="A1341" s="73"/>
      <c r="B1341" s="55"/>
    </row>
    <row r="1342" ht="12">
      <c r="C1342" s="125"/>
    </row>
    <row r="1343" spans="1:3" ht="12">
      <c r="A1343" s="78"/>
      <c r="B1343" s="56"/>
      <c r="C1343" s="125"/>
    </row>
    <row r="1344" spans="1:3" ht="12">
      <c r="A1344" s="189"/>
      <c r="B1344" s="54"/>
      <c r="C1344" s="125"/>
    </row>
    <row r="1345" spans="1:3" ht="12">
      <c r="A1345" s="189"/>
      <c r="B1345" s="54"/>
      <c r="C1345" s="125"/>
    </row>
    <row r="1346" spans="1:3" ht="12">
      <c r="A1346" s="189"/>
      <c r="B1346" s="54"/>
      <c r="C1346" s="125"/>
    </row>
    <row r="1347" spans="1:3" ht="12">
      <c r="A1347" s="189"/>
      <c r="B1347" s="54"/>
      <c r="C1347" s="125"/>
    </row>
    <row r="1348" spans="1:3" ht="12">
      <c r="A1348" s="189"/>
      <c r="B1348" s="54"/>
      <c r="C1348" s="125"/>
    </row>
    <row r="1349" spans="1:3" ht="12">
      <c r="A1349" s="189"/>
      <c r="B1349" s="54"/>
      <c r="C1349" s="125"/>
    </row>
    <row r="1350" spans="1:3" ht="12">
      <c r="A1350" s="189"/>
      <c r="B1350" s="54"/>
      <c r="C1350" s="125"/>
    </row>
    <row r="1351" spans="1:3" ht="12">
      <c r="A1351" s="189"/>
      <c r="B1351" s="54"/>
      <c r="C1351" s="125"/>
    </row>
    <row r="1352" spans="1:3" ht="12">
      <c r="A1352" s="189"/>
      <c r="B1352" s="54"/>
      <c r="C1352" s="125"/>
    </row>
    <row r="1353" spans="1:2" ht="12">
      <c r="A1353" s="189"/>
      <c r="B1353" s="54"/>
    </row>
    <row r="1354" spans="1:2" ht="12">
      <c r="A1354" s="189"/>
      <c r="B1354" s="54"/>
    </row>
    <row r="1355" ht="12">
      <c r="C1355" s="126"/>
    </row>
    <row r="1357" spans="1:3" ht="12">
      <c r="A1357" s="73"/>
      <c r="B1357" s="55"/>
      <c r="C1357" s="126"/>
    </row>
    <row r="1359" spans="1:2" ht="12">
      <c r="A1359" s="73"/>
      <c r="B1359" s="55"/>
    </row>
  </sheetData>
  <sheetProtection/>
  <mergeCells count="1">
    <mergeCell ref="A1:E1"/>
  </mergeCells>
  <printOptions horizontalCentered="1"/>
  <pageMargins left="0.1968503937007874" right="0.1968503937007874" top="0.4330708661417323" bottom="0.4724409448818898" header="0.5118110236220472" footer="0.31496062992125984"/>
  <pageSetup firstPageNumber="5" useFirstPageNumber="1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MinFin</cp:lastModifiedBy>
  <cp:lastPrinted>2010-11-24T14:03:20Z</cp:lastPrinted>
  <dcterms:created xsi:type="dcterms:W3CDTF">2001-11-29T15:00:47Z</dcterms:created>
  <dcterms:modified xsi:type="dcterms:W3CDTF">2010-11-24T14:06:51Z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