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9035" windowHeight="15480" activeTab="4"/>
  </bookViews>
  <sheets>
    <sheet name="2011. " sheetId="1" r:id="rId1"/>
    <sheet name="NOVI P." sheetId="2" r:id="rId2"/>
    <sheet name="ČIN.J." sheetId="3" r:id="rId3"/>
    <sheet name="SABOR" sheetId="4" r:id="rId4"/>
    <sheet name="HAC" sheetId="5" r:id="rId5"/>
  </sheets>
  <definedNames>
    <definedName name="_xlnm.Print_Titles" localSheetId="0">'2011. '!$3:$5</definedName>
    <definedName name="_xlnm.Print_Titles" localSheetId="2">'ČIN.J.'!$3:$5</definedName>
    <definedName name="_xlnm.Print_Titles" localSheetId="4">'HAC'!$4:$6</definedName>
    <definedName name="_xlnm.Print_Titles" localSheetId="1">'NOVI P.'!$3:$5</definedName>
    <definedName name="_xlnm.Print_Titles" localSheetId="3">'SABOR'!$3:$5</definedName>
    <definedName name="_xlnm.Print_Area" localSheetId="0">'2011. '!$A$1:$N$34</definedName>
    <definedName name="_xlnm.Print_Area" localSheetId="2">'ČIN.J.'!$A$1:$L$19</definedName>
    <definedName name="_xlnm.Print_Area" localSheetId="4">'HAC'!$A$1:$L$15</definedName>
    <definedName name="_xlnm.Print_Area" localSheetId="1">'NOVI P.'!$A$1:$L$17</definedName>
    <definedName name="_xlnm.Print_Area" localSheetId="3">'SABOR'!$A$1:$L$16</definedName>
  </definedNames>
  <calcPr fullCalcOnLoad="1"/>
</workbook>
</file>

<file path=xl/comments1.xml><?xml version="1.0" encoding="utf-8"?>
<comments xmlns="http://schemas.openxmlformats.org/spreadsheetml/2006/main">
  <authors>
    <author>MinFin</author>
  </authors>
  <commentList>
    <comment ref="G20" authorId="0">
      <text>
        <r>
          <rPr>
            <b/>
            <sz val="8"/>
            <rFont val="Tahoma"/>
            <family val="0"/>
          </rPr>
          <t>MinFin:</t>
        </r>
        <r>
          <rPr>
            <sz val="8"/>
            <rFont val="Tahoma"/>
            <family val="0"/>
          </rPr>
          <t xml:space="preserve">
F-004-08 1. JAMSTVO
NN MU 15/2011</t>
        </r>
      </text>
    </comment>
  </commentList>
</comments>
</file>

<file path=xl/comments3.xml><?xml version="1.0" encoding="utf-8"?>
<comments xmlns="http://schemas.openxmlformats.org/spreadsheetml/2006/main">
  <authors>
    <author>MinFin</author>
  </authors>
  <commentList>
    <comment ref="H7" authorId="0">
      <text>
        <r>
          <rPr>
            <b/>
            <sz val="8"/>
            <rFont val="Tahoma"/>
            <family val="0"/>
          </rPr>
          <t>MinFin:</t>
        </r>
        <r>
          <rPr>
            <sz val="8"/>
            <rFont val="Tahoma"/>
            <family val="0"/>
          </rPr>
          <t xml:space="preserve">
kredit, ali rečeno da se stavi u činidbena jamstva</t>
        </r>
      </text>
    </comment>
  </commentList>
</comments>
</file>

<file path=xl/sharedStrings.xml><?xml version="1.0" encoding="utf-8"?>
<sst xmlns="http://schemas.openxmlformats.org/spreadsheetml/2006/main" count="437" uniqueCount="147">
  <si>
    <t>Red.</t>
  </si>
  <si>
    <t xml:space="preserve">Zaklj./ Odluka Vlade RH </t>
  </si>
  <si>
    <t>Riznični broj jamstva</t>
  </si>
  <si>
    <t>Datum izdavanja</t>
  </si>
  <si>
    <t>U korist</t>
  </si>
  <si>
    <t>Dužnik</t>
  </si>
  <si>
    <t>Valuta</t>
  </si>
  <si>
    <t>Iznos jamstva</t>
  </si>
  <si>
    <t>Iznos jamstva u kunama</t>
  </si>
  <si>
    <t>Krajnji rok dospijeća</t>
  </si>
  <si>
    <t>broj</t>
  </si>
  <si>
    <t>Datum</t>
  </si>
  <si>
    <t>Klasa, Ur. broj</t>
  </si>
  <si>
    <t>Namjena kredita</t>
  </si>
  <si>
    <t>EUR</t>
  </si>
  <si>
    <t>Zagrebačka banka d.d.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</si>
  <si>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</si>
  <si>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</si>
  <si>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</si>
  <si>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</si>
  <si>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</si>
  <si>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</si>
  <si>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</si>
  <si>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</si>
  <si>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</si>
  <si>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>Credit Suisse International/Credit Suisse, London Branch</t>
  </si>
  <si>
    <t>17.07.2008.</t>
  </si>
  <si>
    <t>2013.</t>
  </si>
  <si>
    <t>EBRD</t>
  </si>
  <si>
    <t>Hrvatska poštanska banka d.d.</t>
  </si>
  <si>
    <t>HRK</t>
  </si>
  <si>
    <t>2018.</t>
  </si>
  <si>
    <t>2012.</t>
  </si>
  <si>
    <t>Erste&amp;Steiermärkische Bank d.d.</t>
  </si>
  <si>
    <t>24.11.2010.</t>
  </si>
  <si>
    <t>09.12.2010.</t>
  </si>
  <si>
    <t>341-01/10-02/05
5030120-10-7</t>
  </si>
  <si>
    <t>F-001-11</t>
  </si>
  <si>
    <t>14.01.2011.</t>
  </si>
  <si>
    <t>HŽ VUČA VLAKOVA d.o.o. - financiranje tekuće likvidnosti</t>
  </si>
  <si>
    <t>341-14/08-02/02
5030120-08-3</t>
  </si>
  <si>
    <t>F-003-11</t>
  </si>
  <si>
    <t>08.02.2011.</t>
  </si>
  <si>
    <t>Citibank N.A.London</t>
  </si>
  <si>
    <t xml:space="preserve">BRODOSPLIT d.o.o.  - za financijsko praćenje gradnje broda novogradnje 468 </t>
  </si>
  <si>
    <t>23.09.2010.</t>
  </si>
  <si>
    <t>340-03/10-01/08
5030105-10-3</t>
  </si>
  <si>
    <t>F-002-11</t>
  </si>
  <si>
    <t>HRVATSKE AUTOCESTE d.o.o. -  financiranje "Projekta dovršenja koridora Vc"</t>
  </si>
  <si>
    <t>F -004 - 11</t>
  </si>
  <si>
    <t>17.02.2011.</t>
  </si>
  <si>
    <t>341-01/11-02/02
5030120-11-3</t>
  </si>
  <si>
    <t>HŽ INFRASTRUKTURA d.o.o. - financiranje investicija i modernizacije željezničke infrastrukture</t>
  </si>
  <si>
    <t>10.03.2011.</t>
  </si>
  <si>
    <t>31.07.2008.</t>
  </si>
  <si>
    <t>310-14/08-02/06
5030120-08-1</t>
  </si>
  <si>
    <t>F-005-11</t>
  </si>
  <si>
    <t>21.04.2011.</t>
  </si>
  <si>
    <t>F-006-11</t>
  </si>
  <si>
    <t>13.05.2011.</t>
  </si>
  <si>
    <t>27.11.2008.
03.02.2011.</t>
  </si>
  <si>
    <t>310-14/08-02/04
5030120-08-5
310-14/08-02/04
5030116-11-2</t>
  </si>
  <si>
    <t>28.04.2011.</t>
  </si>
  <si>
    <t>341-01/11-02/04
5030120-11-3</t>
  </si>
  <si>
    <t>F-007-11</t>
  </si>
  <si>
    <t>20.05.2011.</t>
  </si>
  <si>
    <t>HŽ CARGO d.o.o. - financiranje nabave 100 vagona</t>
  </si>
  <si>
    <t>2020.</t>
  </si>
  <si>
    <t xml:space="preserve">BRODOTROGIR d.o.o. - za financijsko praćenje gradnje broda novogradnje 324 </t>
  </si>
  <si>
    <t>KRALJEVICA d.o.o. - za financijsko praćenje gradnje broda novogradnje 548</t>
  </si>
  <si>
    <t>F-008-11</t>
  </si>
  <si>
    <t>F-009-11</t>
  </si>
  <si>
    <t>340-03/11-01/01
5030120-11-5</t>
  </si>
  <si>
    <t>02.06.2011.</t>
  </si>
  <si>
    <t>HRVATSKE AUTOCESTE d.o.o. - refinanciranje dospjelih obveza po kreditima</t>
  </si>
  <si>
    <t>340-03/11-01/01
5030120-11-11</t>
  </si>
  <si>
    <t>KFW IPEX-Bank</t>
  </si>
  <si>
    <t>HRVATSKE AUTOCESTE d.o.o. -  financiranje izgradnje mosta preko rijeke Drave, dionica Beli Manastir-Osijek-Svilaj-Ploče na Europskom koridoru Vc</t>
  </si>
  <si>
    <t>2026.</t>
  </si>
  <si>
    <t>09.06.2011.</t>
  </si>
  <si>
    <t>03.06.2011.</t>
  </si>
  <si>
    <t>28.07.2011.</t>
  </si>
  <si>
    <t>340-03/11-01/01
5030120-11-13</t>
  </si>
  <si>
    <t>F-010-11</t>
  </si>
  <si>
    <t>03.08.2011.</t>
  </si>
  <si>
    <t>HRVATSKE AUTOCESTE d.o.o. -  financiranje "Plana građenja i održavanja za 2011. godinu"</t>
  </si>
  <si>
    <t>2021.</t>
  </si>
  <si>
    <t>14.07.2011.</t>
  </si>
  <si>
    <t>340-03/11-01/04
5030120-11-3</t>
  </si>
  <si>
    <t>F-011-11</t>
  </si>
  <si>
    <t>Banca Infrastrutture Innovazione e Sviluppo SpA, PBZ d.d., ZABA d.d., Erste&amp;Steirmärkische Bank d.d., HPB d.d., Hypo Alpe -Adria -Bank d.d.</t>
  </si>
  <si>
    <t>25.08.2011.</t>
  </si>
  <si>
    <t>310-14/11-03/02
5030120-11-1</t>
  </si>
  <si>
    <t>F-012-11</t>
  </si>
  <si>
    <t>F-013-11</t>
  </si>
  <si>
    <t>F-014-11</t>
  </si>
  <si>
    <t>05.09.2011.</t>
  </si>
  <si>
    <t>2014.</t>
  </si>
  <si>
    <t>13.09.2011.</t>
  </si>
  <si>
    <t>08.09.2011.</t>
  </si>
  <si>
    <t>310-14/11-03/03
5030120-11-1</t>
  </si>
  <si>
    <t>BRODOSPLIT d.o.o.  - za financijsko praćenje gradnje broda novogradnje 473</t>
  </si>
  <si>
    <t>BRODOSPLIT d.o.o.  - avans za financijsko praćenje gradnje broda novogradnje 473</t>
  </si>
  <si>
    <r>
      <t>BRODOGRADILIŠTE SPECIJALNIH OBJEKATA BRODOSPLIT   -</t>
    </r>
    <r>
      <rPr>
        <sz val="12"/>
        <rFont val="Times New Roman CE"/>
        <family val="0"/>
      </rPr>
      <t xml:space="preserve"> za uredan povrat avansa</t>
    </r>
  </si>
  <si>
    <t>HRVATSKE CESTE  d.o.o. - financiranje građenja i održavanja državnih cesta za 2011. godinu, sukladno financijskom planu Hrvatskih cesta d.o.o. za 2011. godinu</t>
  </si>
  <si>
    <t>2022.</t>
  </si>
  <si>
    <t>IBRD</t>
  </si>
  <si>
    <t>F-015-11</t>
  </si>
  <si>
    <t>F-016-11</t>
  </si>
  <si>
    <t>25.10.2011.</t>
  </si>
  <si>
    <t>310-14/11-03/04
5030120-11-1</t>
  </si>
  <si>
    <t>02.11.2011.</t>
  </si>
  <si>
    <t>KRALJEVICA d.o.o. - za financiranje proizvodnje i održivosti kontinuiteta poslovanja</t>
  </si>
  <si>
    <t>27.10.2011.</t>
  </si>
  <si>
    <t>310-14/11-03/05
5030120-11-1</t>
  </si>
  <si>
    <t>F-017-11</t>
  </si>
  <si>
    <t>F-018-11</t>
  </si>
  <si>
    <t>USD</t>
  </si>
  <si>
    <t>F-019-11</t>
  </si>
  <si>
    <t>3. MAJ d.d. -avans za financiranje novogradnje 718</t>
  </si>
  <si>
    <t>3. MAJ d.d. -avans za financiranje novogradnje 719</t>
  </si>
  <si>
    <t>17.11.2011.</t>
  </si>
  <si>
    <t>340-03/11-01/01
5030120-11-21</t>
  </si>
  <si>
    <t>25.11.2011.</t>
  </si>
  <si>
    <t>Erste&amp;Steiermärkische Bank d.d., HPB d.d.,Hypo Alpe-Adria-Bank d.d., PBZ d.d., Societe Generale - Splitska banka d.d., ZABA d.d.</t>
  </si>
  <si>
    <t>HRVATSKE AUTOCESTE  d.o.o. - financiranje "Plana građenja i održavanja za 2011. godinu" i refinanciranje obaveza po dospjelim kreditima</t>
  </si>
  <si>
    <t>LUČKA UPRAVA PLOČE-dodatno financiranje "Projekta integracije trgovine i transporta"</t>
  </si>
  <si>
    <t>EIB</t>
  </si>
  <si>
    <t>2034.</t>
  </si>
  <si>
    <t>11.11.2011.</t>
  </si>
  <si>
    <t>F-020-11</t>
  </si>
  <si>
    <t>F-021-11</t>
  </si>
  <si>
    <t xml:space="preserve">HRVATSKA KONTROLA ZRAČNE PLOVIDBE d.o.o.-"Projekt nadogradnje hrvatskog sustava za upravljanje zračnim prometom (CroATMS) i uz to vezanih projekata" </t>
  </si>
  <si>
    <t>HAC</t>
  </si>
  <si>
    <t>343-01/11-02/08
5030105-11-3</t>
  </si>
  <si>
    <t>340-03/10-01/08
5030105-11-4</t>
  </si>
  <si>
    <t>17..02.2011.</t>
  </si>
  <si>
    <t>342-21/06-02/02
5030105-11-1</t>
  </si>
  <si>
    <t>2031.</t>
  </si>
  <si>
    <t xml:space="preserve"> PREGLED IZDANIH  JAMSTAVA OD 01.01.2011. - 31.12.2011. GODINE</t>
  </si>
  <si>
    <t xml:space="preserve"> PREGLED IZDANIH  JAMSTAVA OD 1.1.2011. - 31.12.2011. GODINE - NOVI PROJEKTI</t>
  </si>
  <si>
    <t xml:space="preserve"> PREGLED IZDANIH  JAMSTAVA OD 1.1.2011. - 31.12.2011. GODINE - ČINIDBENA JAMSTVA (BRODOGRADNJA)</t>
  </si>
  <si>
    <t xml:space="preserve"> PREGLED IZDANIH  JAMSTAVA OD 1.1.2011. - 31.12.2011. GODINE ZA KOJE JE HRVATSKI SABOR DONIO POSEBNE ZAKONE</t>
  </si>
  <si>
    <t xml:space="preserve"> PREGLED IZDANIH  JAMSTAVA OD 1.1.2011. - 31.12.2011. GODINE - HAC REFINANCIRANJE</t>
  </si>
  <si>
    <t>HRVATSKE AUTOCESTE d.o.o. - refinanciranje dospjelih obveza po kreditima*</t>
  </si>
  <si>
    <r>
      <t>HRVATSKE AUTOCESTE  d.o.o. - financiranje "Plana građenja i održavanja za 2011. godinu" i refinanciranje obaveza po dospjelim kreditima</t>
    </r>
    <r>
      <rPr>
        <sz val="12"/>
        <rFont val="Times New Roman"/>
        <family val="1"/>
      </rPr>
      <t>**</t>
    </r>
  </si>
  <si>
    <t>2025.</t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</si>
</sst>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[$€-2]\ #,##0.00"/>
    <numFmt numFmtId="184" formatCode="_-[$€-2]\ * #,##0.00_-;\-[$€-2]\ * #,##0.00_-;_-[$€-2]\ 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_-* #,##0.000000\ _k_n_-;\-* #,##0.000000\ _k_n_-;_-* &quot;-&quot;??????\ _k_n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/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000000"/>
    <numFmt numFmtId="202" formatCode="0.00_ ;\-0.00\ "/>
    <numFmt numFmtId="203" formatCode="[$-41A]d\.\ mmmm\ yyyy"/>
    <numFmt numFmtId="204" formatCode="_-* #,##0.00000\ _k_n_-;\-* #,##0.00000\ _k_n_-;_-* &quot;-&quot;?????\ _k_n_-;_-@_-"/>
    <numFmt numFmtId="205" formatCode="&quot;Da&quot;;&quot;Da&quot;;&quot;Ne&quot;"/>
    <numFmt numFmtId="206" formatCode="&quot;Istinito&quot;;&quot;Istinito&quot;;&quot;Neistinito&quot;"/>
    <numFmt numFmtId="207" formatCode="&quot;Uključeno&quot;;&quot;Uključeno&quot;;&quot;Isključeno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"/>
      <family val="0"/>
    </font>
    <font>
      <sz val="12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0"/>
    </font>
    <font>
      <sz val="10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i/>
      <sz val="12"/>
      <name val="Times New Roman CE"/>
      <family val="0"/>
    </font>
    <font>
      <sz val="10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4"/>
      <color indexed="10"/>
      <name val="Times New Roman CE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16" applyFont="1" applyAlignment="1">
      <alignment/>
      <protection/>
    </xf>
    <xf numFmtId="0" fontId="3" fillId="0" borderId="0" xfId="16" applyFont="1">
      <alignment/>
      <protection/>
    </xf>
    <xf numFmtId="0" fontId="3" fillId="0" borderId="0" xfId="16" applyFont="1" applyAlignment="1">
      <alignment horizontal="center"/>
      <protection/>
    </xf>
    <xf numFmtId="4" fontId="3" fillId="0" borderId="0" xfId="16" applyNumberFormat="1" applyFont="1" applyAlignment="1">
      <alignment horizontal="right"/>
      <protection/>
    </xf>
    <xf numFmtId="4" fontId="3" fillId="0" borderId="0" xfId="16" applyNumberFormat="1" applyFont="1">
      <alignment/>
      <protection/>
    </xf>
    <xf numFmtId="0" fontId="4" fillId="0" borderId="0" xfId="16" applyFont="1" applyAlignment="1">
      <alignment/>
      <protection/>
    </xf>
    <xf numFmtId="0" fontId="3" fillId="0" borderId="0" xfId="16" applyFont="1" applyAlignment="1">
      <alignment horizontal="left"/>
      <protection/>
    </xf>
    <xf numFmtId="0" fontId="4" fillId="0" borderId="0" xfId="16" applyFont="1" applyAlignment="1">
      <alignment horizontal="left"/>
      <protection/>
    </xf>
    <xf numFmtId="0" fontId="6" fillId="0" borderId="0" xfId="16" applyFont="1" applyBorder="1" applyAlignment="1">
      <alignment horizontal="left"/>
      <protection/>
    </xf>
    <xf numFmtId="0" fontId="7" fillId="0" borderId="1" xfId="16" applyFont="1" applyBorder="1" applyAlignment="1">
      <alignment horizontal="center"/>
      <protection/>
    </xf>
    <xf numFmtId="0" fontId="9" fillId="0" borderId="0" xfId="16" applyFont="1">
      <alignment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1" fontId="7" fillId="0" borderId="4" xfId="16" applyNumberFormat="1" applyFont="1" applyBorder="1" applyAlignment="1">
      <alignment horizontal="center"/>
      <protection/>
    </xf>
    <xf numFmtId="3" fontId="7" fillId="0" borderId="4" xfId="16" applyNumberFormat="1" applyFont="1" applyBorder="1" applyAlignment="1">
      <alignment horizontal="center"/>
      <protection/>
    </xf>
    <xf numFmtId="1" fontId="9" fillId="0" borderId="0" xfId="16" applyNumberFormat="1" applyFont="1" applyBorder="1" applyAlignment="1">
      <alignment horizontal="center"/>
      <protection/>
    </xf>
    <xf numFmtId="0" fontId="9" fillId="0" borderId="0" xfId="16" applyFont="1" applyBorder="1" applyAlignment="1">
      <alignment horizontal="center" vertical="center"/>
      <protection/>
    </xf>
    <xf numFmtId="14" fontId="9" fillId="0" borderId="0" xfId="16" applyNumberFormat="1" applyFont="1" applyBorder="1" applyAlignment="1">
      <alignment horizontal="center" vertical="center"/>
      <protection/>
    </xf>
    <xf numFmtId="0" fontId="8" fillId="0" borderId="0" xfId="16" applyFont="1" applyBorder="1" applyAlignment="1">
      <alignment horizontal="left" vertical="center" wrapText="1"/>
      <protection/>
    </xf>
    <xf numFmtId="4" fontId="9" fillId="0" borderId="0" xfId="16" applyNumberFormat="1" applyFont="1" applyBorder="1" applyAlignment="1">
      <alignment horizontal="center"/>
      <protection/>
    </xf>
    <xf numFmtId="0" fontId="7" fillId="0" borderId="0" xfId="16" applyFont="1">
      <alignment/>
      <protection/>
    </xf>
    <xf numFmtId="0" fontId="7" fillId="0" borderId="0" xfId="16" applyFont="1" applyAlignment="1">
      <alignment horizontal="center"/>
      <protection/>
    </xf>
    <xf numFmtId="4" fontId="7" fillId="0" borderId="0" xfId="16" applyNumberFormat="1" applyFont="1" applyAlignment="1">
      <alignment horizontal="right"/>
      <protection/>
    </xf>
    <xf numFmtId="0" fontId="9" fillId="0" borderId="0" xfId="16" applyFont="1" applyAlignment="1">
      <alignment horizontal="center"/>
      <protection/>
    </xf>
    <xf numFmtId="0" fontId="9" fillId="0" borderId="0" xfId="16" applyFont="1" applyAlignment="1">
      <alignment horizontal="left"/>
      <protection/>
    </xf>
    <xf numFmtId="4" fontId="9" fillId="2" borderId="0" xfId="16" applyNumberFormat="1" applyFont="1" applyFill="1" applyBorder="1" applyAlignment="1">
      <alignment horizontal="right"/>
      <protection/>
    </xf>
    <xf numFmtId="0" fontId="9" fillId="2" borderId="0" xfId="16" applyFont="1" applyFill="1" applyBorder="1" applyAlignment="1">
      <alignment horizontal="right"/>
      <protection/>
    </xf>
    <xf numFmtId="4" fontId="7" fillId="2" borderId="0" xfId="16" applyNumberFormat="1" applyFont="1" applyFill="1" applyBorder="1" applyAlignment="1">
      <alignment horizontal="right"/>
      <protection/>
    </xf>
    <xf numFmtId="4" fontId="9" fillId="0" borderId="0" xfId="16" applyNumberFormat="1" applyFont="1" applyAlignment="1">
      <alignment horizontal="right"/>
      <protection/>
    </xf>
    <xf numFmtId="4" fontId="9" fillId="0" borderId="0" xfId="16" applyNumberFormat="1" applyFont="1">
      <alignment/>
      <protection/>
    </xf>
    <xf numFmtId="4" fontId="9" fillId="0" borderId="0" xfId="16" applyNumberFormat="1" applyFont="1" applyAlignment="1">
      <alignment horizontal="center"/>
      <protection/>
    </xf>
    <xf numFmtId="0" fontId="10" fillId="3" borderId="0" xfId="16" applyFont="1" applyFill="1">
      <alignment/>
      <protection/>
    </xf>
    <xf numFmtId="0" fontId="10" fillId="3" borderId="0" xfId="16" applyFont="1" applyFill="1" applyAlignment="1">
      <alignment horizontal="center"/>
      <protection/>
    </xf>
    <xf numFmtId="0" fontId="3" fillId="3" borderId="0" xfId="16" applyFont="1" applyFill="1">
      <alignment/>
      <protection/>
    </xf>
    <xf numFmtId="4" fontId="7" fillId="3" borderId="0" xfId="16" applyNumberFormat="1" applyFont="1" applyFill="1">
      <alignment/>
      <protection/>
    </xf>
    <xf numFmtId="4" fontId="7" fillId="3" borderId="0" xfId="16" applyNumberFormat="1" applyFont="1" applyFill="1" applyAlignment="1">
      <alignment horizontal="right"/>
      <protection/>
    </xf>
    <xf numFmtId="4" fontId="10" fillId="3" borderId="0" xfId="16" applyNumberFormat="1" applyFont="1" applyFill="1">
      <alignment/>
      <protection/>
    </xf>
    <xf numFmtId="4" fontId="5" fillId="0" borderId="0" xfId="16" applyNumberFormat="1" applyFont="1" applyAlignment="1">
      <alignment horizontal="center"/>
      <protection/>
    </xf>
    <xf numFmtId="4" fontId="3" fillId="0" borderId="0" xfId="16" applyNumberFormat="1" applyFont="1" applyAlignment="1">
      <alignment horizontal="left"/>
      <protection/>
    </xf>
    <xf numFmtId="0" fontId="9" fillId="0" borderId="0" xfId="16" applyFont="1" applyBorder="1" applyAlignment="1">
      <alignment horizontal="left" vertical="center" wrapText="1"/>
      <protection/>
    </xf>
    <xf numFmtId="0" fontId="9" fillId="0" borderId="5" xfId="16" applyFont="1" applyBorder="1" applyAlignment="1">
      <alignment horizontal="left" vertical="center" wrapText="1"/>
      <protection/>
    </xf>
    <xf numFmtId="4" fontId="7" fillId="3" borderId="0" xfId="16" applyNumberFormat="1" applyFont="1" applyFill="1" applyAlignment="1">
      <alignment/>
      <protection/>
    </xf>
    <xf numFmtId="0" fontId="12" fillId="0" borderId="0" xfId="16" applyFont="1">
      <alignment/>
      <protection/>
    </xf>
    <xf numFmtId="0" fontId="12" fillId="0" borderId="0" xfId="16" applyFont="1" applyAlignment="1">
      <alignment horizontal="center"/>
      <protection/>
    </xf>
    <xf numFmtId="0" fontId="12" fillId="0" borderId="0" xfId="16" applyFont="1" applyAlignment="1">
      <alignment horizontal="left"/>
      <protection/>
    </xf>
    <xf numFmtId="4" fontId="12" fillId="0" borderId="0" xfId="16" applyNumberFormat="1" applyFont="1" applyAlignment="1">
      <alignment horizontal="right"/>
      <protection/>
    </xf>
    <xf numFmtId="4" fontId="12" fillId="0" borderId="0" xfId="16" applyNumberFormat="1" applyFont="1">
      <alignment/>
      <protection/>
    </xf>
    <xf numFmtId="0" fontId="13" fillId="0" borderId="0" xfId="16" applyFont="1" applyAlignment="1">
      <alignment/>
      <protection/>
    </xf>
    <xf numFmtId="0" fontId="13" fillId="0" borderId="0" xfId="16" applyFont="1">
      <alignment/>
      <protection/>
    </xf>
    <xf numFmtId="4" fontId="12" fillId="0" borderId="0" xfId="16" applyNumberFormat="1" applyFont="1" applyAlignment="1">
      <alignment horizontal="left"/>
      <protection/>
    </xf>
    <xf numFmtId="0" fontId="12" fillId="0" borderId="0" xfId="16" applyFont="1" applyAlignment="1">
      <alignment/>
      <protection/>
    </xf>
    <xf numFmtId="4" fontId="13" fillId="0" borderId="0" xfId="16" applyNumberFormat="1" applyFont="1" applyAlignment="1">
      <alignment horizontal="right"/>
      <protection/>
    </xf>
    <xf numFmtId="0" fontId="9" fillId="0" borderId="6" xfId="16" applyFont="1" applyBorder="1" applyAlignment="1">
      <alignment horizontal="center" vertical="center" wrapText="1"/>
      <protection/>
    </xf>
    <xf numFmtId="1" fontId="9" fillId="0" borderId="6" xfId="16" applyNumberFormat="1" applyFont="1" applyBorder="1" applyAlignment="1">
      <alignment horizontal="center" vertical="center"/>
      <protection/>
    </xf>
    <xf numFmtId="4" fontId="9" fillId="0" borderId="7" xfId="16" applyNumberFormat="1" applyFont="1" applyBorder="1" applyAlignment="1">
      <alignment horizontal="center" vertical="center"/>
      <protection/>
    </xf>
    <xf numFmtId="14" fontId="9" fillId="0" borderId="8" xfId="16" applyNumberFormat="1" applyFont="1" applyBorder="1" applyAlignment="1">
      <alignment horizontal="center" vertical="center"/>
      <protection/>
    </xf>
    <xf numFmtId="0" fontId="9" fillId="0" borderId="9" xfId="16" applyFont="1" applyBorder="1" applyAlignment="1">
      <alignment horizontal="center" vertical="center"/>
      <protection/>
    </xf>
    <xf numFmtId="0" fontId="14" fillId="0" borderId="8" xfId="16" applyFont="1" applyBorder="1" applyAlignment="1">
      <alignment horizontal="left" vertical="center" wrapText="1"/>
      <protection/>
    </xf>
    <xf numFmtId="4" fontId="9" fillId="0" borderId="10" xfId="16" applyNumberFormat="1" applyFont="1" applyBorder="1" applyAlignment="1">
      <alignment horizontal="center" vertical="center"/>
      <protection/>
    </xf>
    <xf numFmtId="0" fontId="9" fillId="0" borderId="10" xfId="16" applyFont="1" applyBorder="1" applyAlignment="1">
      <alignment horizontal="center" vertical="center" wrapText="1"/>
      <protection/>
    </xf>
    <xf numFmtId="0" fontId="9" fillId="0" borderId="11" xfId="16" applyFont="1" applyBorder="1" applyAlignment="1">
      <alignment horizontal="center" vertical="center" wrapText="1"/>
      <protection/>
    </xf>
    <xf numFmtId="4" fontId="9" fillId="0" borderId="8" xfId="16" applyNumberFormat="1" applyFont="1" applyBorder="1" applyAlignment="1">
      <alignment horizontal="center" vertical="center"/>
      <protection/>
    </xf>
    <xf numFmtId="0" fontId="9" fillId="0" borderId="8" xfId="16" applyFont="1" applyBorder="1" applyAlignment="1">
      <alignment horizontal="center" vertical="center" wrapText="1"/>
      <protection/>
    </xf>
    <xf numFmtId="0" fontId="15" fillId="0" borderId="0" xfId="16" applyFont="1">
      <alignment/>
      <protection/>
    </xf>
    <xf numFmtId="14" fontId="9" fillId="0" borderId="11" xfId="16" applyNumberFormat="1" applyFont="1" applyBorder="1" applyAlignment="1">
      <alignment horizontal="center" vertical="center"/>
      <protection/>
    </xf>
    <xf numFmtId="0" fontId="9" fillId="0" borderId="11" xfId="16" applyFont="1" applyBorder="1" applyAlignment="1">
      <alignment horizontal="center" vertical="center" wrapText="1"/>
      <protection/>
    </xf>
    <xf numFmtId="0" fontId="9" fillId="0" borderId="11" xfId="16" applyFont="1" applyBorder="1" applyAlignment="1">
      <alignment horizontal="center" vertical="center"/>
      <protection/>
    </xf>
    <xf numFmtId="0" fontId="14" fillId="0" borderId="11" xfId="16" applyFont="1" applyBorder="1" applyAlignment="1">
      <alignment horizontal="left" vertical="center" wrapText="1"/>
      <protection/>
    </xf>
    <xf numFmtId="1" fontId="9" fillId="0" borderId="11" xfId="16" applyNumberFormat="1" applyFont="1" applyBorder="1" applyAlignment="1">
      <alignment horizontal="center" vertical="center"/>
      <protection/>
    </xf>
    <xf numFmtId="4" fontId="9" fillId="0" borderId="12" xfId="16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4" fontId="9" fillId="0" borderId="11" xfId="16" applyNumberFormat="1" applyFont="1" applyBorder="1" applyAlignment="1">
      <alignment horizontal="center" vertical="center"/>
      <protection/>
    </xf>
    <xf numFmtId="14" fontId="9" fillId="0" borderId="11" xfId="16" applyNumberFormat="1" applyFont="1" applyBorder="1" applyAlignment="1">
      <alignment horizontal="center" vertical="center"/>
      <protection/>
    </xf>
    <xf numFmtId="0" fontId="9" fillId="0" borderId="12" xfId="16" applyFont="1" applyBorder="1" applyAlignment="1">
      <alignment horizontal="center" vertical="center"/>
      <protection/>
    </xf>
    <xf numFmtId="1" fontId="9" fillId="0" borderId="11" xfId="16" applyNumberFormat="1" applyFont="1" applyBorder="1" applyAlignment="1">
      <alignment horizontal="center" vertical="center"/>
      <protection/>
    </xf>
    <xf numFmtId="4" fontId="9" fillId="0" borderId="12" xfId="16" applyNumberFormat="1" applyFont="1" applyBorder="1" applyAlignment="1">
      <alignment horizontal="center" vertical="center"/>
      <protection/>
    </xf>
    <xf numFmtId="4" fontId="9" fillId="0" borderId="11" xfId="16" applyNumberFormat="1" applyFont="1" applyBorder="1" applyAlignment="1">
      <alignment horizontal="center" vertical="center"/>
      <protection/>
    </xf>
    <xf numFmtId="1" fontId="9" fillId="0" borderId="0" xfId="16" applyNumberFormat="1" applyFont="1" applyBorder="1" applyAlignment="1">
      <alignment horizontal="center" vertical="center"/>
      <protection/>
    </xf>
    <xf numFmtId="4" fontId="9" fillId="0" borderId="0" xfId="16" applyNumberFormat="1" applyFont="1" applyBorder="1" applyAlignment="1">
      <alignment horizontal="center" vertical="center"/>
      <protection/>
    </xf>
    <xf numFmtId="0" fontId="9" fillId="0" borderId="0" xfId="16" applyNumberFormat="1" applyFont="1" applyBorder="1" applyAlignment="1">
      <alignment horizontal="center" vertical="center"/>
      <protection/>
    </xf>
    <xf numFmtId="0" fontId="9" fillId="0" borderId="0" xfId="16" applyFont="1" applyBorder="1" applyAlignment="1">
      <alignment horizontal="center" vertical="center" wrapText="1"/>
      <protection/>
    </xf>
    <xf numFmtId="0" fontId="14" fillId="0" borderId="8" xfId="16" applyFont="1" applyBorder="1" applyAlignment="1">
      <alignment horizontal="center" vertical="center" wrapText="1"/>
      <protection/>
    </xf>
    <xf numFmtId="1" fontId="9" fillId="0" borderId="13" xfId="16" applyNumberFormat="1" applyFont="1" applyBorder="1" applyAlignment="1">
      <alignment horizontal="center" vertical="center"/>
      <protection/>
    </xf>
    <xf numFmtId="4" fontId="9" fillId="0" borderId="14" xfId="16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15" xfId="16" applyFont="1" applyBorder="1" applyAlignment="1">
      <alignment horizontal="center"/>
      <protection/>
    </xf>
    <xf numFmtId="0" fontId="7" fillId="0" borderId="16" xfId="16" applyFont="1" applyBorder="1" applyAlignment="1">
      <alignment horizontal="center"/>
      <protection/>
    </xf>
    <xf numFmtId="14" fontId="9" fillId="0" borderId="9" xfId="16" applyNumberFormat="1" applyFont="1" applyBorder="1" applyAlignment="1">
      <alignment horizontal="center" vertical="center"/>
      <protection/>
    </xf>
    <xf numFmtId="14" fontId="9" fillId="0" borderId="12" xfId="16" applyNumberFormat="1" applyFont="1" applyBorder="1" applyAlignment="1">
      <alignment horizontal="center" vertical="center"/>
      <protection/>
    </xf>
    <xf numFmtId="14" fontId="9" fillId="0" borderId="12" xfId="16" applyNumberFormat="1" applyFont="1" applyBorder="1" applyAlignment="1">
      <alignment horizontal="center" vertical="center"/>
      <protection/>
    </xf>
    <xf numFmtId="14" fontId="9" fillId="0" borderId="12" xfId="16" applyNumberFormat="1" applyFont="1" applyBorder="1" applyAlignment="1">
      <alignment horizontal="distributed" vertical="center" wrapText="1"/>
      <protection/>
    </xf>
    <xf numFmtId="0" fontId="14" fillId="0" borderId="11" xfId="16" applyFont="1" applyBorder="1" applyAlignment="1">
      <alignment horizontal="center" vertical="center"/>
      <protection/>
    </xf>
    <xf numFmtId="3" fontId="9" fillId="0" borderId="0" xfId="16" applyNumberFormat="1" applyFont="1" applyBorder="1" applyAlignment="1">
      <alignment horizontal="center" vertical="center"/>
      <protection/>
    </xf>
    <xf numFmtId="14" fontId="9" fillId="0" borderId="0" xfId="16" applyNumberFormat="1" applyFont="1" applyBorder="1" applyAlignment="1">
      <alignment horizontal="center" vertical="center"/>
      <protection/>
    </xf>
    <xf numFmtId="4" fontId="9" fillId="0" borderId="9" xfId="16" applyNumberFormat="1" applyFont="1" applyBorder="1" applyAlignment="1">
      <alignment horizontal="center" vertical="center"/>
      <protection/>
    </xf>
    <xf numFmtId="14" fontId="9" fillId="0" borderId="17" xfId="16" applyNumberFormat="1" applyFont="1" applyBorder="1" applyAlignment="1">
      <alignment horizontal="center" vertical="center"/>
      <protection/>
    </xf>
    <xf numFmtId="0" fontId="9" fillId="0" borderId="11" xfId="16" applyFont="1" applyBorder="1" applyAlignment="1">
      <alignment horizontal="left" vertical="center" wrapText="1"/>
      <protection/>
    </xf>
    <xf numFmtId="14" fontId="9" fillId="0" borderId="6" xfId="16" applyNumberFormat="1" applyFont="1" applyBorder="1" applyAlignment="1">
      <alignment horizontal="center" vertical="center"/>
      <protection/>
    </xf>
    <xf numFmtId="0" fontId="9" fillId="0" borderId="8" xfId="16" applyFont="1" applyBorder="1" applyAlignment="1">
      <alignment horizontal="center" vertical="center" wrapText="1"/>
      <protection/>
    </xf>
    <xf numFmtId="0" fontId="9" fillId="0" borderId="8" xfId="16" applyFont="1" applyBorder="1" applyAlignment="1">
      <alignment horizontal="center" vertical="center"/>
      <protection/>
    </xf>
    <xf numFmtId="1" fontId="9" fillId="0" borderId="8" xfId="16" applyNumberFormat="1" applyFont="1" applyBorder="1" applyAlignment="1">
      <alignment horizontal="center" vertical="center"/>
      <protection/>
    </xf>
    <xf numFmtId="4" fontId="9" fillId="0" borderId="17" xfId="16" applyNumberFormat="1" applyFont="1" applyBorder="1" applyAlignment="1">
      <alignment horizontal="center" vertical="center"/>
      <protection/>
    </xf>
    <xf numFmtId="0" fontId="9" fillId="0" borderId="11" xfId="16" applyFont="1" applyBorder="1" applyAlignment="1">
      <alignment horizontal="left" vertical="center" wrapText="1"/>
      <protection/>
    </xf>
    <xf numFmtId="0" fontId="9" fillId="0" borderId="11" xfId="16" applyFont="1" applyBorder="1" applyAlignment="1">
      <alignment horizontal="center" vertical="center"/>
      <protection/>
    </xf>
    <xf numFmtId="14" fontId="9" fillId="0" borderId="17" xfId="16" applyNumberFormat="1" applyFont="1" applyBorder="1" applyAlignment="1">
      <alignment horizontal="center" vertical="center"/>
      <protection/>
    </xf>
    <xf numFmtId="1" fontId="9" fillId="0" borderId="12" xfId="16" applyNumberFormat="1" applyFont="1" applyBorder="1" applyAlignment="1">
      <alignment horizontal="center" vertical="center"/>
      <protection/>
    </xf>
    <xf numFmtId="4" fontId="9" fillId="0" borderId="18" xfId="16" applyNumberFormat="1" applyFont="1" applyBorder="1" applyAlignment="1">
      <alignment horizontal="center" vertical="center"/>
      <protection/>
    </xf>
    <xf numFmtId="0" fontId="7" fillId="0" borderId="0" xfId="16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left" vertical="center" wrapText="1"/>
    </xf>
    <xf numFmtId="4" fontId="9" fillId="0" borderId="11" xfId="16" applyNumberFormat="1" applyFont="1" applyFill="1" applyBorder="1" applyAlignment="1">
      <alignment horizontal="center" vertical="center"/>
      <protection/>
    </xf>
    <xf numFmtId="0" fontId="11" fillId="0" borderId="0" xfId="16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7" fillId="0" borderId="19" xfId="16" applyFont="1" applyBorder="1" applyAlignment="1">
      <alignment horizontal="center" wrapText="1"/>
      <protection/>
    </xf>
    <xf numFmtId="0" fontId="8" fillId="0" borderId="1" xfId="16" applyFont="1" applyBorder="1" applyAlignment="1">
      <alignment horizont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7" fillId="0" borderId="3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/>
      <protection/>
    </xf>
    <xf numFmtId="0" fontId="7" fillId="0" borderId="3" xfId="16" applyFont="1" applyBorder="1" applyAlignment="1">
      <alignment horizontal="center" vertical="center"/>
      <protection/>
    </xf>
    <xf numFmtId="0" fontId="9" fillId="0" borderId="0" xfId="16" applyFont="1" applyBorder="1" applyAlignment="1">
      <alignment horizontal="left" vertical="center" wrapText="1"/>
      <protection/>
    </xf>
    <xf numFmtId="0" fontId="9" fillId="0" borderId="0" xfId="16" applyFont="1" applyBorder="1" applyAlignment="1">
      <alignment horizontal="center" vertical="center" wrapText="1"/>
      <protection/>
    </xf>
    <xf numFmtId="4" fontId="7" fillId="0" borderId="1" xfId="16" applyNumberFormat="1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center"/>
      <protection/>
    </xf>
    <xf numFmtId="0" fontId="4" fillId="0" borderId="0" xfId="16" applyFont="1" applyBorder="1" applyAlignment="1">
      <alignment horizontal="left"/>
      <protection/>
    </xf>
    <xf numFmtId="0" fontId="9" fillId="0" borderId="0" xfId="16" applyFont="1" applyBorder="1" applyAlignment="1">
      <alignment horizontal="center" vertical="center"/>
      <protection/>
    </xf>
    <xf numFmtId="0" fontId="7" fillId="0" borderId="0" xfId="16" applyFont="1" applyBorder="1">
      <alignment/>
      <protection/>
    </xf>
    <xf numFmtId="0" fontId="9" fillId="0" borderId="0" xfId="16" applyFont="1" applyBorder="1" applyAlignment="1">
      <alignment horizontal="center"/>
      <protection/>
    </xf>
    <xf numFmtId="0" fontId="10" fillId="3" borderId="0" xfId="16" applyFont="1" applyFill="1" applyBorder="1">
      <alignment/>
      <protection/>
    </xf>
    <xf numFmtId="0" fontId="3" fillId="0" borderId="0" xfId="16" applyFont="1" applyBorder="1">
      <alignment/>
      <protection/>
    </xf>
    <xf numFmtId="0" fontId="13" fillId="0" borderId="0" xfId="16" applyFont="1" applyBorder="1" applyAlignment="1">
      <alignment/>
      <protection/>
    </xf>
    <xf numFmtId="0" fontId="12" fillId="0" borderId="0" xfId="16" applyFont="1" applyBorder="1" applyAlignment="1">
      <alignment/>
      <protection/>
    </xf>
    <xf numFmtId="0" fontId="12" fillId="0" borderId="0" xfId="16" applyFont="1" applyBorder="1">
      <alignment/>
      <protection/>
    </xf>
    <xf numFmtId="0" fontId="7" fillId="0" borderId="20" xfId="16" applyFont="1" applyBorder="1" applyAlignment="1">
      <alignment horizontal="center"/>
      <protection/>
    </xf>
    <xf numFmtId="0" fontId="7" fillId="0" borderId="15" xfId="16" applyFont="1" applyBorder="1" applyAlignment="1">
      <alignment horizontal="center" wrapText="1"/>
      <protection/>
    </xf>
    <xf numFmtId="0" fontId="8" fillId="0" borderId="2" xfId="16" applyFont="1" applyBorder="1" applyAlignment="1">
      <alignment horizontal="center" wrapText="1"/>
      <protection/>
    </xf>
    <xf numFmtId="0" fontId="7" fillId="0" borderId="2" xfId="16" applyFont="1" applyBorder="1" applyAlignment="1">
      <alignment horizontal="center" vertical="center" wrapText="1"/>
      <protection/>
    </xf>
    <xf numFmtId="0" fontId="7" fillId="0" borderId="2" xfId="16" applyFont="1" applyBorder="1" applyAlignment="1">
      <alignment horizontal="center" vertical="center"/>
      <protection/>
    </xf>
    <xf numFmtId="4" fontId="7" fillId="0" borderId="2" xfId="16" applyNumberFormat="1" applyFont="1" applyBorder="1" applyAlignment="1">
      <alignment horizontal="center" vertical="center" wrapText="1"/>
      <protection/>
    </xf>
    <xf numFmtId="0" fontId="7" fillId="0" borderId="21" xfId="16" applyFont="1" applyBorder="1" applyAlignment="1">
      <alignment horizontal="center"/>
      <protection/>
    </xf>
    <xf numFmtId="0" fontId="7" fillId="0" borderId="22" xfId="16" applyFont="1" applyBorder="1" applyAlignment="1">
      <alignment horizontal="center"/>
      <protection/>
    </xf>
    <xf numFmtId="0" fontId="9" fillId="0" borderId="23" xfId="16" applyFont="1" applyBorder="1" applyAlignment="1">
      <alignment horizontal="center" vertical="center"/>
      <protection/>
    </xf>
    <xf numFmtId="0" fontId="9" fillId="0" borderId="24" xfId="16" applyNumberFormat="1" applyFont="1" applyBorder="1" applyAlignment="1">
      <alignment horizontal="center" vertical="center"/>
      <protection/>
    </xf>
    <xf numFmtId="0" fontId="9" fillId="0" borderId="25" xfId="16" applyFont="1" applyBorder="1" applyAlignment="1">
      <alignment horizontal="center" vertical="center"/>
      <protection/>
    </xf>
    <xf numFmtId="0" fontId="9" fillId="0" borderId="26" xfId="16" applyFont="1" applyBorder="1" applyAlignment="1">
      <alignment horizontal="center" vertical="center"/>
      <protection/>
    </xf>
    <xf numFmtId="0" fontId="9" fillId="0" borderId="26" xfId="16" applyFont="1" applyBorder="1" applyAlignment="1">
      <alignment horizontal="center" vertical="center"/>
      <protection/>
    </xf>
    <xf numFmtId="0" fontId="9" fillId="0" borderId="27" xfId="16" applyNumberFormat="1" applyFont="1" applyFill="1" applyBorder="1" applyAlignment="1">
      <alignment horizontal="center" vertical="center"/>
      <protection/>
    </xf>
    <xf numFmtId="0" fontId="9" fillId="0" borderId="27" xfId="16" applyNumberFormat="1" applyFont="1" applyBorder="1" applyAlignment="1">
      <alignment horizontal="center" vertical="center"/>
      <protection/>
    </xf>
    <xf numFmtId="0" fontId="9" fillId="0" borderId="28" xfId="16" applyNumberFormat="1" applyFont="1" applyBorder="1" applyAlignment="1">
      <alignment horizontal="center" vertical="center"/>
      <protection/>
    </xf>
    <xf numFmtId="0" fontId="9" fillId="0" borderId="29" xfId="16" applyFont="1" applyBorder="1" applyAlignment="1">
      <alignment horizontal="center" vertical="center"/>
      <protection/>
    </xf>
    <xf numFmtId="4" fontId="9" fillId="0" borderId="27" xfId="16" applyNumberFormat="1" applyFont="1" applyBorder="1" applyAlignment="1">
      <alignment horizontal="center" vertical="center"/>
      <protection/>
    </xf>
    <xf numFmtId="4" fontId="9" fillId="0" borderId="30" xfId="16" applyNumberFormat="1" applyFont="1" applyBorder="1" applyAlignment="1">
      <alignment horizontal="center" vertical="center"/>
      <protection/>
    </xf>
    <xf numFmtId="4" fontId="9" fillId="0" borderId="31" xfId="16" applyNumberFormat="1" applyFont="1" applyBorder="1" applyAlignment="1">
      <alignment horizontal="center" vertical="center"/>
      <protection/>
    </xf>
    <xf numFmtId="0" fontId="9" fillId="0" borderId="32" xfId="16" applyFont="1" applyBorder="1" applyAlignment="1">
      <alignment horizontal="center" vertical="center"/>
      <protection/>
    </xf>
    <xf numFmtId="0" fontId="9" fillId="0" borderId="33" xfId="16" applyFont="1" applyBorder="1" applyAlignment="1">
      <alignment horizontal="center" vertical="center"/>
      <protection/>
    </xf>
    <xf numFmtId="14" fontId="9" fillId="0" borderId="34" xfId="16" applyNumberFormat="1" applyFont="1" applyBorder="1" applyAlignment="1">
      <alignment horizontal="center" vertical="center"/>
      <protection/>
    </xf>
    <xf numFmtId="0" fontId="9" fillId="0" borderId="34" xfId="16" applyFont="1" applyBorder="1" applyAlignment="1">
      <alignment horizontal="center" vertical="center" wrapText="1"/>
      <protection/>
    </xf>
    <xf numFmtId="0" fontId="9" fillId="0" borderId="34" xfId="16" applyFont="1" applyBorder="1" applyAlignment="1">
      <alignment horizontal="center" vertical="center"/>
      <protection/>
    </xf>
    <xf numFmtId="14" fontId="9" fillId="0" borderId="34" xfId="16" applyNumberFormat="1" applyFont="1" applyBorder="1" applyAlignment="1">
      <alignment horizontal="center" vertical="center"/>
      <protection/>
    </xf>
    <xf numFmtId="0" fontId="9" fillId="0" borderId="34" xfId="16" applyFont="1" applyBorder="1" applyAlignment="1">
      <alignment horizontal="center" vertical="center" wrapText="1"/>
      <protection/>
    </xf>
    <xf numFmtId="0" fontId="9" fillId="0" borderId="34" xfId="16" applyFont="1" applyBorder="1" applyAlignment="1">
      <alignment horizontal="left" vertical="center" wrapText="1"/>
      <protection/>
    </xf>
    <xf numFmtId="1" fontId="9" fillId="0" borderId="34" xfId="16" applyNumberFormat="1" applyFont="1" applyBorder="1" applyAlignment="1">
      <alignment horizontal="center" vertical="center"/>
      <protection/>
    </xf>
    <xf numFmtId="4" fontId="9" fillId="0" borderId="34" xfId="16" applyNumberFormat="1" applyFont="1" applyBorder="1" applyAlignment="1">
      <alignment horizontal="center" vertical="center"/>
      <protection/>
    </xf>
    <xf numFmtId="4" fontId="9" fillId="0" borderId="35" xfId="16" applyNumberFormat="1" applyFont="1" applyBorder="1" applyAlignment="1">
      <alignment horizontal="center" vertical="center"/>
      <protection/>
    </xf>
    <xf numFmtId="0" fontId="4" fillId="0" borderId="36" xfId="16" applyFont="1" applyBorder="1" applyAlignment="1">
      <alignment horizontal="left"/>
      <protection/>
    </xf>
    <xf numFmtId="0" fontId="4" fillId="0" borderId="37" xfId="16" applyFont="1" applyBorder="1" applyAlignment="1">
      <alignment/>
      <protection/>
    </xf>
    <xf numFmtId="0" fontId="3" fillId="0" borderId="37" xfId="16" applyFont="1" applyBorder="1" applyAlignment="1">
      <alignment horizontal="left"/>
      <protection/>
    </xf>
    <xf numFmtId="0" fontId="4" fillId="0" borderId="37" xfId="16" applyFont="1" applyBorder="1" applyAlignment="1">
      <alignment horizontal="left"/>
      <protection/>
    </xf>
    <xf numFmtId="0" fontId="3" fillId="0" borderId="37" xfId="16" applyFont="1" applyBorder="1" applyAlignment="1">
      <alignment horizontal="center"/>
      <protection/>
    </xf>
    <xf numFmtId="0" fontId="3" fillId="0" borderId="37" xfId="16" applyFont="1" applyBorder="1">
      <alignment/>
      <protection/>
    </xf>
    <xf numFmtId="4" fontId="3" fillId="0" borderId="37" xfId="16" applyNumberFormat="1" applyFont="1" applyBorder="1" applyAlignment="1">
      <alignment horizontal="right"/>
      <protection/>
    </xf>
    <xf numFmtId="4" fontId="3" fillId="0" borderId="15" xfId="16" applyNumberFormat="1" applyFont="1" applyBorder="1">
      <alignment/>
      <protection/>
    </xf>
    <xf numFmtId="0" fontId="7" fillId="0" borderId="38" xfId="16" applyFont="1" applyBorder="1" applyAlignment="1">
      <alignment horizontal="center"/>
      <protection/>
    </xf>
    <xf numFmtId="0" fontId="7" fillId="0" borderId="39" xfId="16" applyFont="1" applyBorder="1" applyAlignment="1">
      <alignment horizontal="center"/>
      <protection/>
    </xf>
    <xf numFmtId="0" fontId="7" fillId="0" borderId="40" xfId="16" applyFont="1" applyBorder="1" applyAlignment="1">
      <alignment horizontal="center"/>
      <protection/>
    </xf>
    <xf numFmtId="0" fontId="3" fillId="0" borderId="0" xfId="16" applyFont="1" applyBorder="1" applyAlignment="1">
      <alignment horizontal="center"/>
      <protection/>
    </xf>
    <xf numFmtId="0" fontId="9" fillId="0" borderId="0" xfId="16" applyFont="1" applyBorder="1">
      <alignment/>
      <protection/>
    </xf>
    <xf numFmtId="4" fontId="7" fillId="0" borderId="0" xfId="16" applyNumberFormat="1" applyFont="1" applyBorder="1" applyAlignment="1">
      <alignment horizontal="right"/>
      <protection/>
    </xf>
    <xf numFmtId="4" fontId="3" fillId="0" borderId="0" xfId="16" applyNumberFormat="1" applyFont="1" applyBorder="1" applyAlignment="1">
      <alignment horizontal="right"/>
      <protection/>
    </xf>
    <xf numFmtId="0" fontId="9" fillId="0" borderId="0" xfId="16" applyFont="1" applyBorder="1" applyAlignment="1">
      <alignment horizontal="left"/>
      <protection/>
    </xf>
    <xf numFmtId="4" fontId="9" fillId="0" borderId="0" xfId="16" applyNumberFormat="1" applyFont="1" applyBorder="1">
      <alignment/>
      <protection/>
    </xf>
    <xf numFmtId="4" fontId="9" fillId="0" borderId="0" xfId="16" applyNumberFormat="1" applyFont="1" applyBorder="1" applyAlignment="1">
      <alignment horizontal="right"/>
      <protection/>
    </xf>
    <xf numFmtId="0" fontId="10" fillId="3" borderId="0" xfId="16" applyFont="1" applyFill="1" applyBorder="1" applyAlignment="1">
      <alignment horizontal="center"/>
      <protection/>
    </xf>
    <xf numFmtId="0" fontId="3" fillId="3" borderId="0" xfId="16" applyFont="1" applyFill="1" applyBorder="1">
      <alignment/>
      <protection/>
    </xf>
    <xf numFmtId="4" fontId="7" fillId="3" borderId="0" xfId="16" applyNumberFormat="1" applyFont="1" applyFill="1" applyBorder="1">
      <alignment/>
      <protection/>
    </xf>
    <xf numFmtId="4" fontId="7" fillId="3" borderId="0" xfId="16" applyNumberFormat="1" applyFont="1" applyFill="1" applyBorder="1" applyAlignment="1">
      <alignment horizontal="right"/>
      <protection/>
    </xf>
    <xf numFmtId="4" fontId="10" fillId="3" borderId="0" xfId="16" applyNumberFormat="1" applyFont="1" applyFill="1" applyBorder="1">
      <alignment/>
      <protection/>
    </xf>
    <xf numFmtId="4" fontId="7" fillId="3" borderId="0" xfId="16" applyNumberFormat="1" applyFont="1" applyFill="1" applyBorder="1" applyAlignment="1">
      <alignment/>
      <protection/>
    </xf>
    <xf numFmtId="4" fontId="3" fillId="0" borderId="0" xfId="16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13" fillId="0" borderId="0" xfId="16" applyFont="1" applyBorder="1">
      <alignment/>
      <protection/>
    </xf>
    <xf numFmtId="0" fontId="12" fillId="0" borderId="0" xfId="16" applyFont="1" applyBorder="1" applyAlignment="1">
      <alignment horizontal="center"/>
      <protection/>
    </xf>
    <xf numFmtId="4" fontId="12" fillId="0" borderId="0" xfId="16" applyNumberFormat="1" applyFont="1" applyBorder="1" applyAlignment="1">
      <alignment horizontal="left"/>
      <protection/>
    </xf>
    <xf numFmtId="4" fontId="12" fillId="0" borderId="0" xfId="16" applyNumberFormat="1" applyFont="1" applyBorder="1" applyAlignment="1">
      <alignment horizontal="right"/>
      <protection/>
    </xf>
    <xf numFmtId="0" fontId="3" fillId="0" borderId="0" xfId="16" applyFont="1" applyBorder="1" applyAlignment="1">
      <alignment/>
      <protection/>
    </xf>
    <xf numFmtId="0" fontId="0" fillId="0" borderId="0" xfId="0" applyBorder="1" applyAlignment="1">
      <alignment vertical="top" wrapText="1"/>
    </xf>
    <xf numFmtId="0" fontId="7" fillId="0" borderId="0" xfId="16" applyFont="1" applyBorder="1" applyAlignment="1">
      <alignment/>
      <protection/>
    </xf>
    <xf numFmtId="0" fontId="9" fillId="0" borderId="0" xfId="16" applyFont="1" applyBorder="1" applyAlignment="1">
      <alignment horizontal="center" vertical="center" textRotation="180"/>
      <protection/>
    </xf>
    <xf numFmtId="0" fontId="7" fillId="0" borderId="0" xfId="16" applyFont="1" applyBorder="1" applyAlignment="1">
      <alignment textRotation="180"/>
      <protection/>
    </xf>
    <xf numFmtId="0" fontId="9" fillId="0" borderId="0" xfId="16" applyFont="1" applyBorder="1" applyAlignment="1">
      <alignment horizontal="center" textRotation="180"/>
      <protection/>
    </xf>
    <xf numFmtId="0" fontId="9" fillId="0" borderId="0" xfId="16" applyFont="1" applyBorder="1" applyAlignment="1">
      <alignment horizontal="center" vertical="top" textRotation="180"/>
      <protection/>
    </xf>
    <xf numFmtId="0" fontId="6" fillId="0" borderId="0" xfId="16" applyFont="1" applyBorder="1" applyAlignment="1">
      <alignment horizontal="center"/>
      <protection/>
    </xf>
    <xf numFmtId="0" fontId="11" fillId="0" borderId="0" xfId="16" applyFont="1" applyBorder="1" applyAlignment="1">
      <alignment horizontal="center" vertical="center"/>
      <protection/>
    </xf>
    <xf numFmtId="0" fontId="11" fillId="0" borderId="0" xfId="16" applyFont="1" applyBorder="1" applyAlignment="1">
      <alignment horizontal="center" vertical="center" textRotation="180"/>
      <protection/>
    </xf>
    <xf numFmtId="0" fontId="11" fillId="0" borderId="0" xfId="16" applyFont="1" applyBorder="1" applyAlignment="1">
      <alignment horizontal="center" vertical="top" textRotation="180"/>
      <protection/>
    </xf>
    <xf numFmtId="0" fontId="11" fillId="0" borderId="0" xfId="16" applyFont="1" applyBorder="1" applyAlignment="1">
      <alignment horizontal="center" textRotation="180"/>
      <protection/>
    </xf>
    <xf numFmtId="0" fontId="6" fillId="0" borderId="0" xfId="16" applyFont="1" applyBorder="1">
      <alignment/>
      <protection/>
    </xf>
    <xf numFmtId="0" fontId="11" fillId="0" borderId="0" xfId="16" applyFont="1" applyBorder="1" applyAlignment="1">
      <alignment horizontal="center"/>
      <protection/>
    </xf>
    <xf numFmtId="0" fontId="11" fillId="0" borderId="0" xfId="16" applyFont="1" applyBorder="1">
      <alignment/>
      <protection/>
    </xf>
    <xf numFmtId="0" fontId="13" fillId="0" borderId="0" xfId="16" applyFont="1" applyBorder="1" applyAlignment="1">
      <alignment/>
      <protection/>
    </xf>
    <xf numFmtId="0" fontId="20" fillId="0" borderId="0" xfId="16" applyFont="1" applyBorder="1" applyAlignment="1">
      <alignment/>
      <protection/>
    </xf>
    <xf numFmtId="0" fontId="20" fillId="0" borderId="0" xfId="16" applyFont="1" applyBorder="1">
      <alignment/>
      <protection/>
    </xf>
    <xf numFmtId="0" fontId="11" fillId="0" borderId="0" xfId="16" applyFont="1" applyBorder="1" applyAlignment="1">
      <alignment horizontal="left" vertical="center"/>
      <protection/>
    </xf>
    <xf numFmtId="0" fontId="11" fillId="0" borderId="0" xfId="16" applyFont="1" applyBorder="1" applyAlignment="1">
      <alignment horizontal="left" vertical="center" textRotation="180"/>
      <protection/>
    </xf>
    <xf numFmtId="0" fontId="11" fillId="0" borderId="0" xfId="16" applyFont="1" applyBorder="1" applyAlignment="1">
      <alignment horizontal="left" vertical="top" textRotation="180"/>
      <protection/>
    </xf>
    <xf numFmtId="0" fontId="11" fillId="0" borderId="0" xfId="16" applyFont="1" applyBorder="1" applyAlignment="1">
      <alignment horizontal="left" textRotation="180"/>
      <protection/>
    </xf>
    <xf numFmtId="0" fontId="11" fillId="0" borderId="0" xfId="16" applyFont="1" applyBorder="1" applyAlignment="1">
      <alignment horizontal="left"/>
      <protection/>
    </xf>
    <xf numFmtId="0" fontId="11" fillId="0" borderId="0" xfId="16" applyFont="1" applyAlignment="1">
      <alignment horizontal="left" vertical="top" wrapText="1"/>
      <protection/>
    </xf>
    <xf numFmtId="0" fontId="13" fillId="0" borderId="0" xfId="16" applyFont="1" applyBorder="1" applyAlignment="1">
      <alignment horizontal="left"/>
      <protection/>
    </xf>
    <xf numFmtId="0" fontId="20" fillId="0" borderId="0" xfId="16" applyFont="1" applyBorder="1" applyAlignment="1">
      <alignment horizontal="left"/>
      <protection/>
    </xf>
    <xf numFmtId="0" fontId="16" fillId="0" borderId="0" xfId="0" applyFont="1" applyBorder="1" applyAlignment="1">
      <alignment/>
    </xf>
    <xf numFmtId="4" fontId="3" fillId="0" borderId="0" xfId="16" applyNumberFormat="1" applyFont="1" applyBorder="1">
      <alignment/>
      <protection/>
    </xf>
    <xf numFmtId="4" fontId="5" fillId="0" borderId="0" xfId="16" applyNumberFormat="1" applyFont="1" applyBorder="1" applyAlignment="1">
      <alignment horizontal="center"/>
      <protection/>
    </xf>
    <xf numFmtId="0" fontId="11" fillId="0" borderId="0" xfId="16" applyFont="1" applyBorder="1" applyAlignment="1">
      <alignment vertical="top" wrapText="1"/>
      <protection/>
    </xf>
    <xf numFmtId="4" fontId="12" fillId="0" borderId="0" xfId="16" applyNumberFormat="1" applyFont="1" applyBorder="1">
      <alignment/>
      <protection/>
    </xf>
    <xf numFmtId="0" fontId="7" fillId="0" borderId="2" xfId="16" applyFont="1" applyBorder="1" applyAlignment="1">
      <alignment horizontal="center"/>
      <protection/>
    </xf>
    <xf numFmtId="0" fontId="9" fillId="0" borderId="41" xfId="16" applyFont="1" applyBorder="1" applyAlignment="1">
      <alignment horizontal="center" vertical="center"/>
      <protection/>
    </xf>
    <xf numFmtId="14" fontId="9" fillId="0" borderId="42" xfId="16" applyNumberFormat="1" applyFont="1" applyBorder="1" applyAlignment="1">
      <alignment horizontal="center" vertical="center"/>
      <protection/>
    </xf>
    <xf numFmtId="0" fontId="14" fillId="0" borderId="34" xfId="16" applyFont="1" applyBorder="1" applyAlignment="1">
      <alignment horizontal="left" vertical="center" wrapText="1"/>
      <protection/>
    </xf>
    <xf numFmtId="4" fontId="9" fillId="0" borderId="42" xfId="16" applyNumberFormat="1" applyFont="1" applyBorder="1" applyAlignment="1">
      <alignment horizontal="center" vertical="center"/>
      <protection/>
    </xf>
    <xf numFmtId="4" fontId="9" fillId="0" borderId="43" xfId="16" applyNumberFormat="1" applyFont="1" applyBorder="1" applyAlignment="1">
      <alignment horizontal="center" vertical="center"/>
      <protection/>
    </xf>
    <xf numFmtId="0" fontId="11" fillId="0" borderId="0" xfId="16" applyFont="1" applyBorder="1" applyAlignment="1">
      <alignment horizontal="center" vertical="top" wrapText="1"/>
      <protection/>
    </xf>
    <xf numFmtId="0" fontId="9" fillId="0" borderId="33" xfId="16" applyFont="1" applyBorder="1" applyAlignment="1">
      <alignment horizontal="center" vertical="center"/>
      <protection/>
    </xf>
    <xf numFmtId="0" fontId="11" fillId="0" borderId="0" xfId="16" applyFont="1" applyBorder="1" applyAlignment="1">
      <alignment/>
      <protection/>
    </xf>
    <xf numFmtId="0" fontId="6" fillId="0" borderId="0" xfId="16" applyFont="1" applyBorder="1" applyAlignment="1">
      <alignment/>
      <protection/>
    </xf>
    <xf numFmtId="0" fontId="11" fillId="0" borderId="0" xfId="16" applyFont="1" applyBorder="1" applyAlignment="1">
      <alignment vertical="top" wrapText="1"/>
      <protection/>
    </xf>
    <xf numFmtId="4" fontId="9" fillId="0" borderId="44" xfId="16" applyNumberFormat="1" applyFont="1" applyBorder="1" applyAlignment="1">
      <alignment horizontal="center" vertical="center"/>
      <protection/>
    </xf>
    <xf numFmtId="0" fontId="19" fillId="0" borderId="0" xfId="16" applyFont="1" applyBorder="1" applyAlignment="1">
      <alignment vertical="top" wrapText="1"/>
      <protection/>
    </xf>
    <xf numFmtId="0" fontId="9" fillId="0" borderId="45" xfId="16" applyFont="1" applyBorder="1" applyAlignment="1">
      <alignment horizontal="center" vertical="center"/>
      <protection/>
    </xf>
    <xf numFmtId="14" fontId="9" fillId="0" borderId="42" xfId="16" applyNumberFormat="1" applyFont="1" applyBorder="1" applyAlignment="1">
      <alignment horizontal="center" vertical="center"/>
      <protection/>
    </xf>
    <xf numFmtId="1" fontId="9" fillId="0" borderId="41" xfId="16" applyNumberFormat="1" applyFont="1" applyBorder="1" applyAlignment="1">
      <alignment horizontal="center" vertical="center"/>
      <protection/>
    </xf>
    <xf numFmtId="4" fontId="9" fillId="0" borderId="41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horizontal="left" textRotation="180"/>
      <protection/>
    </xf>
    <xf numFmtId="0" fontId="19" fillId="0" borderId="0" xfId="16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7"/>
  <sheetViews>
    <sheetView workbookViewId="0" topLeftCell="A1">
      <selection activeCell="E8" sqref="E8"/>
    </sheetView>
  </sheetViews>
  <sheetFormatPr defaultColWidth="9.140625" defaultRowHeight="12.75"/>
  <cols>
    <col min="1" max="1" width="4.140625" style="217" customWidth="1"/>
    <col min="2" max="2" width="6.140625" style="130" customWidth="1"/>
    <col min="3" max="3" width="4.28125" style="130" customWidth="1"/>
    <col min="4" max="4" width="6.140625" style="2" customWidth="1"/>
    <col min="5" max="5" width="19.28125" style="1" bestFit="1" customWidth="1"/>
    <col min="6" max="6" width="16.57421875" style="2" bestFit="1" customWidth="1"/>
    <col min="7" max="7" width="21.140625" style="2" bestFit="1" customWidth="1"/>
    <col min="8" max="8" width="17.28125" style="3" bestFit="1" customWidth="1"/>
    <col min="9" max="9" width="20.57421875" style="2" bestFit="1" customWidth="1"/>
    <col min="10" max="10" width="26.7109375" style="2" bestFit="1" customWidth="1"/>
    <col min="11" max="11" width="7.28125" style="2" bestFit="1" customWidth="1"/>
    <col min="12" max="12" width="18.421875" style="4" bestFit="1" customWidth="1"/>
    <col min="13" max="13" width="24.28125" style="4" bestFit="1" customWidth="1"/>
    <col min="14" max="14" width="21.140625" style="5" bestFit="1" customWidth="1"/>
    <col min="15" max="16384" width="6.140625" style="2" customWidth="1"/>
  </cols>
  <sheetData>
    <row r="1" spans="1:7" ht="18">
      <c r="A1" s="9"/>
      <c r="B1" s="9"/>
      <c r="C1" s="9"/>
      <c r="D1" s="9" t="s">
        <v>139</v>
      </c>
      <c r="E1" s="6"/>
      <c r="F1" s="7"/>
      <c r="G1" s="8"/>
    </row>
    <row r="2" spans="1:7" ht="18" customHeight="1" thickBot="1">
      <c r="A2" s="9"/>
      <c r="B2" s="125"/>
      <c r="C2" s="125"/>
      <c r="D2" s="8"/>
      <c r="E2" s="6"/>
      <c r="F2" s="7"/>
      <c r="G2" s="8"/>
    </row>
    <row r="3" spans="1:14" s="11" customFormat="1" ht="27.75" customHeight="1" thickBot="1">
      <c r="A3" s="9"/>
      <c r="B3" s="124"/>
      <c r="C3" s="124"/>
      <c r="D3" s="134" t="s">
        <v>0</v>
      </c>
      <c r="E3" s="135" t="s">
        <v>1</v>
      </c>
      <c r="F3" s="136"/>
      <c r="G3" s="137" t="s">
        <v>2</v>
      </c>
      <c r="H3" s="138" t="s">
        <v>3</v>
      </c>
      <c r="I3" s="137" t="s">
        <v>4</v>
      </c>
      <c r="J3" s="14" t="s">
        <v>5</v>
      </c>
      <c r="K3" s="137" t="s">
        <v>6</v>
      </c>
      <c r="L3" s="139" t="s">
        <v>7</v>
      </c>
      <c r="M3" s="139" t="s">
        <v>8</v>
      </c>
      <c r="N3" s="139" t="s">
        <v>9</v>
      </c>
    </row>
    <row r="4" spans="1:14" s="11" customFormat="1" ht="18.75" thickBot="1">
      <c r="A4" s="9"/>
      <c r="B4" s="124"/>
      <c r="C4" s="124"/>
      <c r="D4" s="140" t="s">
        <v>10</v>
      </c>
      <c r="E4" s="87" t="s">
        <v>11</v>
      </c>
      <c r="F4" s="12" t="s">
        <v>12</v>
      </c>
      <c r="G4" s="117"/>
      <c r="H4" s="120"/>
      <c r="I4" s="118"/>
      <c r="J4" s="13" t="s">
        <v>13</v>
      </c>
      <c r="K4" s="118"/>
      <c r="L4" s="118"/>
      <c r="M4" s="118"/>
      <c r="N4" s="118"/>
    </row>
    <row r="5" spans="1:14" s="11" customFormat="1" ht="18.75" thickBot="1">
      <c r="A5" s="9"/>
      <c r="B5" s="124"/>
      <c r="C5" s="124"/>
      <c r="D5" s="141">
        <v>1</v>
      </c>
      <c r="E5" s="88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5">
        <v>8</v>
      </c>
      <c r="L5" s="16">
        <v>9</v>
      </c>
      <c r="M5" s="16">
        <v>10</v>
      </c>
      <c r="N5" s="16">
        <v>11</v>
      </c>
    </row>
    <row r="6" spans="1:14" s="11" customFormat="1" ht="73.5" customHeight="1">
      <c r="A6" s="213"/>
      <c r="B6" s="18"/>
      <c r="C6" s="18"/>
      <c r="D6" s="142">
        <v>1</v>
      </c>
      <c r="E6" s="89" t="s">
        <v>35</v>
      </c>
      <c r="F6" s="61" t="s">
        <v>36</v>
      </c>
      <c r="G6" s="58" t="s">
        <v>37</v>
      </c>
      <c r="H6" s="57" t="s">
        <v>38</v>
      </c>
      <c r="I6" s="54" t="s">
        <v>33</v>
      </c>
      <c r="J6" s="59" t="s">
        <v>39</v>
      </c>
      <c r="K6" s="55" t="s">
        <v>30</v>
      </c>
      <c r="L6" s="56">
        <v>100000000</v>
      </c>
      <c r="M6" s="60">
        <v>100000000</v>
      </c>
      <c r="N6" s="143" t="s">
        <v>31</v>
      </c>
    </row>
    <row r="7" spans="1:15" s="11" customFormat="1" ht="73.5" customHeight="1">
      <c r="A7" s="213"/>
      <c r="B7" s="18"/>
      <c r="C7" s="18"/>
      <c r="D7" s="144">
        <v>2</v>
      </c>
      <c r="E7" s="89" t="s">
        <v>45</v>
      </c>
      <c r="F7" s="64" t="s">
        <v>46</v>
      </c>
      <c r="G7" s="58" t="s">
        <v>47</v>
      </c>
      <c r="H7" s="57" t="s">
        <v>34</v>
      </c>
      <c r="I7" s="54" t="s">
        <v>28</v>
      </c>
      <c r="J7" s="59" t="s">
        <v>48</v>
      </c>
      <c r="K7" s="55" t="s">
        <v>14</v>
      </c>
      <c r="L7" s="56">
        <v>60630000</v>
      </c>
      <c r="M7" s="63">
        <f>L7*O7</f>
        <v>448452583.98</v>
      </c>
      <c r="N7" s="143" t="s">
        <v>78</v>
      </c>
      <c r="O7" s="72">
        <v>7.396546</v>
      </c>
    </row>
    <row r="8" spans="1:15" s="11" customFormat="1" ht="73.5" customHeight="1">
      <c r="A8" s="213"/>
      <c r="B8" s="18"/>
      <c r="C8" s="18"/>
      <c r="D8" s="145">
        <v>3</v>
      </c>
      <c r="E8" s="89" t="s">
        <v>26</v>
      </c>
      <c r="F8" s="62" t="s">
        <v>40</v>
      </c>
      <c r="G8" s="58" t="s">
        <v>41</v>
      </c>
      <c r="H8" s="57" t="s">
        <v>42</v>
      </c>
      <c r="I8" s="54" t="s">
        <v>43</v>
      </c>
      <c r="J8" s="59" t="s">
        <v>44</v>
      </c>
      <c r="K8" s="55" t="s">
        <v>14</v>
      </c>
      <c r="L8" s="56">
        <v>18500000</v>
      </c>
      <c r="M8" s="63">
        <f>L8*O8</f>
        <v>137105091</v>
      </c>
      <c r="N8" s="143" t="s">
        <v>32</v>
      </c>
      <c r="O8" s="11">
        <v>7.411086</v>
      </c>
    </row>
    <row r="9" spans="1:15" s="65" customFormat="1" ht="73.5" customHeight="1">
      <c r="A9" s="213"/>
      <c r="B9" s="126"/>
      <c r="C9" s="126"/>
      <c r="D9" s="146">
        <v>4</v>
      </c>
      <c r="E9" s="90" t="s">
        <v>50</v>
      </c>
      <c r="F9" s="67" t="s">
        <v>51</v>
      </c>
      <c r="G9" s="68" t="s">
        <v>49</v>
      </c>
      <c r="H9" s="66" t="s">
        <v>53</v>
      </c>
      <c r="I9" s="67" t="s">
        <v>15</v>
      </c>
      <c r="J9" s="69" t="s">
        <v>52</v>
      </c>
      <c r="K9" s="70" t="s">
        <v>14</v>
      </c>
      <c r="L9" s="71">
        <v>88000000</v>
      </c>
      <c r="M9" s="73">
        <f>L9*O9</f>
        <v>651257816</v>
      </c>
      <c r="N9" s="147" t="s">
        <v>31</v>
      </c>
      <c r="O9" s="72">
        <v>7.400657</v>
      </c>
    </row>
    <row r="10" spans="1:15" s="11" customFormat="1" ht="73.5" customHeight="1">
      <c r="A10" s="214">
        <v>485</v>
      </c>
      <c r="B10" s="198"/>
      <c r="C10" s="198"/>
      <c r="D10" s="145">
        <v>5</v>
      </c>
      <c r="E10" s="91" t="s">
        <v>54</v>
      </c>
      <c r="F10" s="67" t="s">
        <v>55</v>
      </c>
      <c r="G10" s="75" t="s">
        <v>56</v>
      </c>
      <c r="H10" s="74" t="s">
        <v>57</v>
      </c>
      <c r="I10" s="67" t="s">
        <v>15</v>
      </c>
      <c r="J10" s="69" t="s">
        <v>68</v>
      </c>
      <c r="K10" s="76" t="s">
        <v>14</v>
      </c>
      <c r="L10" s="77">
        <v>15500000</v>
      </c>
      <c r="M10" s="78">
        <f>L10*O10</f>
        <v>114042242</v>
      </c>
      <c r="N10" s="148" t="s">
        <v>32</v>
      </c>
      <c r="O10" s="11">
        <v>7.357564</v>
      </c>
    </row>
    <row r="11" spans="1:15" s="11" customFormat="1" ht="83.25" customHeight="1">
      <c r="A11" s="213"/>
      <c r="B11" s="18"/>
      <c r="C11" s="18"/>
      <c r="D11" s="145">
        <v>6</v>
      </c>
      <c r="E11" s="92" t="s">
        <v>60</v>
      </c>
      <c r="F11" s="62" t="s">
        <v>61</v>
      </c>
      <c r="G11" s="75" t="s">
        <v>58</v>
      </c>
      <c r="H11" s="74" t="s">
        <v>59</v>
      </c>
      <c r="I11" s="67" t="s">
        <v>15</v>
      </c>
      <c r="J11" s="69" t="s">
        <v>69</v>
      </c>
      <c r="K11" s="76" t="s">
        <v>14</v>
      </c>
      <c r="L11" s="77">
        <v>9897500</v>
      </c>
      <c r="M11" s="78">
        <f>L11*O11</f>
        <v>73050755.38000001</v>
      </c>
      <c r="N11" s="148" t="s">
        <v>32</v>
      </c>
      <c r="O11" s="72">
        <v>7.380728</v>
      </c>
    </row>
    <row r="12" spans="1:14" s="11" customFormat="1" ht="73.5" customHeight="1">
      <c r="A12" s="213"/>
      <c r="B12" s="18"/>
      <c r="C12" s="18"/>
      <c r="D12" s="145">
        <v>7</v>
      </c>
      <c r="E12" s="91" t="s">
        <v>62</v>
      </c>
      <c r="F12" s="62" t="s">
        <v>63</v>
      </c>
      <c r="G12" s="75" t="s">
        <v>64</v>
      </c>
      <c r="H12" s="74" t="s">
        <v>65</v>
      </c>
      <c r="I12" s="62" t="s">
        <v>29</v>
      </c>
      <c r="J12" s="69" t="s">
        <v>66</v>
      </c>
      <c r="K12" s="76" t="s">
        <v>30</v>
      </c>
      <c r="L12" s="77">
        <v>54428000</v>
      </c>
      <c r="M12" s="77">
        <v>54428000</v>
      </c>
      <c r="N12" s="148" t="s">
        <v>67</v>
      </c>
    </row>
    <row r="13" spans="1:15" s="11" customFormat="1" ht="73.5" customHeight="1">
      <c r="A13" s="213"/>
      <c r="B13" s="18"/>
      <c r="C13" s="18"/>
      <c r="D13" s="144">
        <v>8</v>
      </c>
      <c r="E13" s="89" t="s">
        <v>73</v>
      </c>
      <c r="F13" s="64" t="s">
        <v>72</v>
      </c>
      <c r="G13" s="58" t="s">
        <v>70</v>
      </c>
      <c r="H13" s="57" t="s">
        <v>80</v>
      </c>
      <c r="I13" s="83" t="s">
        <v>25</v>
      </c>
      <c r="J13" s="59" t="s">
        <v>74</v>
      </c>
      <c r="K13" s="84" t="s">
        <v>14</v>
      </c>
      <c r="L13" s="85">
        <v>160000000</v>
      </c>
      <c r="M13" s="63">
        <f aca="true" t="shared" si="0" ref="M13:M18">L13*O13</f>
        <v>1190434400</v>
      </c>
      <c r="N13" s="149" t="s">
        <v>31</v>
      </c>
      <c r="O13" s="72">
        <v>7.440215</v>
      </c>
    </row>
    <row r="14" spans="1:15" s="11" customFormat="1" ht="98.25" customHeight="1">
      <c r="A14" s="213"/>
      <c r="B14" s="18"/>
      <c r="C14" s="18"/>
      <c r="D14" s="145">
        <v>9</v>
      </c>
      <c r="E14" s="91" t="s">
        <v>73</v>
      </c>
      <c r="F14" s="62" t="s">
        <v>75</v>
      </c>
      <c r="G14" s="75" t="s">
        <v>71</v>
      </c>
      <c r="H14" s="74" t="s">
        <v>79</v>
      </c>
      <c r="I14" s="93" t="s">
        <v>76</v>
      </c>
      <c r="J14" s="69" t="s">
        <v>77</v>
      </c>
      <c r="K14" s="76" t="s">
        <v>14</v>
      </c>
      <c r="L14" s="77">
        <v>130000000</v>
      </c>
      <c r="M14" s="78">
        <f t="shared" si="0"/>
        <v>1010972430</v>
      </c>
      <c r="N14" s="148" t="s">
        <v>78</v>
      </c>
      <c r="O14" s="72">
        <v>7.776711</v>
      </c>
    </row>
    <row r="15" spans="1:15" s="11" customFormat="1" ht="98.25" customHeight="1">
      <c r="A15" s="213"/>
      <c r="B15" s="18"/>
      <c r="C15" s="18"/>
      <c r="D15" s="145">
        <v>10</v>
      </c>
      <c r="E15" s="91" t="s">
        <v>81</v>
      </c>
      <c r="F15" s="62" t="s">
        <v>82</v>
      </c>
      <c r="G15" s="75" t="s">
        <v>83</v>
      </c>
      <c r="H15" s="74" t="s">
        <v>84</v>
      </c>
      <c r="I15" s="67" t="s">
        <v>15</v>
      </c>
      <c r="J15" s="69" t="s">
        <v>85</v>
      </c>
      <c r="K15" s="76" t="s">
        <v>14</v>
      </c>
      <c r="L15" s="77">
        <v>220000000</v>
      </c>
      <c r="M15" s="78">
        <f t="shared" si="0"/>
        <v>1634796680</v>
      </c>
      <c r="N15" s="148" t="s">
        <v>86</v>
      </c>
      <c r="O15" s="72">
        <v>7.430894</v>
      </c>
    </row>
    <row r="16" spans="1:18" s="11" customFormat="1" ht="130.5" customHeight="1">
      <c r="A16" s="213"/>
      <c r="B16" s="18"/>
      <c r="C16" s="18"/>
      <c r="D16" s="150">
        <v>11</v>
      </c>
      <c r="E16" s="99" t="s">
        <v>87</v>
      </c>
      <c r="F16" s="67" t="s">
        <v>88</v>
      </c>
      <c r="G16" s="75" t="s">
        <v>89</v>
      </c>
      <c r="H16" s="74" t="s">
        <v>84</v>
      </c>
      <c r="I16" s="62" t="s">
        <v>90</v>
      </c>
      <c r="J16" s="104" t="s">
        <v>104</v>
      </c>
      <c r="K16" s="76" t="s">
        <v>14</v>
      </c>
      <c r="L16" s="103">
        <v>155000000</v>
      </c>
      <c r="M16" s="78">
        <f t="shared" si="0"/>
        <v>1151788570</v>
      </c>
      <c r="N16" s="151" t="s">
        <v>105</v>
      </c>
      <c r="O16" s="72">
        <v>7.430894</v>
      </c>
      <c r="P16" s="94"/>
      <c r="Q16" s="81"/>
      <c r="R16" s="11">
        <v>7.404471</v>
      </c>
    </row>
    <row r="17" spans="1:17" s="11" customFormat="1" ht="105" customHeight="1">
      <c r="A17" s="213"/>
      <c r="B17" s="18"/>
      <c r="C17" s="18"/>
      <c r="D17" s="145">
        <v>12</v>
      </c>
      <c r="E17" s="66" t="s">
        <v>91</v>
      </c>
      <c r="F17" s="100" t="s">
        <v>92</v>
      </c>
      <c r="G17" s="101" t="s">
        <v>93</v>
      </c>
      <c r="H17" s="74" t="s">
        <v>96</v>
      </c>
      <c r="I17" s="100" t="s">
        <v>15</v>
      </c>
      <c r="J17" s="59" t="s">
        <v>101</v>
      </c>
      <c r="K17" s="102" t="s">
        <v>14</v>
      </c>
      <c r="L17" s="96">
        <v>33800000</v>
      </c>
      <c r="M17" s="63">
        <f t="shared" si="0"/>
        <v>252771305.8</v>
      </c>
      <c r="N17" s="152" t="s">
        <v>97</v>
      </c>
      <c r="O17" s="72">
        <v>7.478441</v>
      </c>
      <c r="P17" s="94"/>
      <c r="Q17" s="81"/>
    </row>
    <row r="18" spans="1:17" s="11" customFormat="1" ht="105" customHeight="1">
      <c r="A18" s="215">
        <v>486</v>
      </c>
      <c r="B18" s="201"/>
      <c r="C18" s="201"/>
      <c r="D18" s="145">
        <v>13</v>
      </c>
      <c r="E18" s="66" t="s">
        <v>91</v>
      </c>
      <c r="F18" s="67" t="s">
        <v>92</v>
      </c>
      <c r="G18" s="105" t="s">
        <v>94</v>
      </c>
      <c r="H18" s="97" t="s">
        <v>96</v>
      </c>
      <c r="I18" s="67" t="s">
        <v>15</v>
      </c>
      <c r="J18" s="69" t="s">
        <v>102</v>
      </c>
      <c r="K18" s="76" t="s">
        <v>14</v>
      </c>
      <c r="L18" s="111">
        <v>2500000</v>
      </c>
      <c r="M18" s="77">
        <f t="shared" si="0"/>
        <v>18696102.5</v>
      </c>
      <c r="N18" s="153" t="s">
        <v>97</v>
      </c>
      <c r="O18" s="72">
        <v>7.478441</v>
      </c>
      <c r="P18" s="94"/>
      <c r="Q18" s="81"/>
    </row>
    <row r="19" spans="1:17" s="11" customFormat="1" ht="105.75" customHeight="1">
      <c r="A19" s="213"/>
      <c r="B19" s="18"/>
      <c r="C19" s="18"/>
      <c r="D19" s="145">
        <v>14</v>
      </c>
      <c r="E19" s="66" t="s">
        <v>99</v>
      </c>
      <c r="F19" s="67" t="s">
        <v>100</v>
      </c>
      <c r="G19" s="75" t="s">
        <v>95</v>
      </c>
      <c r="H19" s="97" t="s">
        <v>98</v>
      </c>
      <c r="I19" s="62" t="s">
        <v>29</v>
      </c>
      <c r="J19" s="98" t="s">
        <v>103</v>
      </c>
      <c r="K19" s="76" t="s">
        <v>14</v>
      </c>
      <c r="L19" s="78">
        <v>12160000</v>
      </c>
      <c r="M19" s="77">
        <f aca="true" t="shared" si="1" ref="M19:M24">L19*O19</f>
        <v>90966236.16</v>
      </c>
      <c r="N19" s="153" t="s">
        <v>27</v>
      </c>
      <c r="O19" s="72">
        <v>7.480776</v>
      </c>
      <c r="P19" s="94"/>
      <c r="Q19" s="81"/>
    </row>
    <row r="20" spans="1:17" s="11" customFormat="1" ht="105.75" customHeight="1">
      <c r="A20" s="213"/>
      <c r="B20" s="18"/>
      <c r="C20" s="18"/>
      <c r="D20" s="145">
        <v>15</v>
      </c>
      <c r="E20" s="74" t="s">
        <v>136</v>
      </c>
      <c r="F20" s="67" t="s">
        <v>137</v>
      </c>
      <c r="G20" s="75" t="s">
        <v>107</v>
      </c>
      <c r="H20" s="74" t="s">
        <v>129</v>
      </c>
      <c r="I20" s="62" t="s">
        <v>106</v>
      </c>
      <c r="J20" s="98" t="s">
        <v>126</v>
      </c>
      <c r="K20" s="76" t="s">
        <v>14</v>
      </c>
      <c r="L20" s="78">
        <v>50000000</v>
      </c>
      <c r="M20" s="77">
        <f>L20*O20</f>
        <v>374269100</v>
      </c>
      <c r="N20" s="153" t="s">
        <v>128</v>
      </c>
      <c r="O20" s="72">
        <v>7.485382</v>
      </c>
      <c r="P20" s="94"/>
      <c r="Q20" s="81"/>
    </row>
    <row r="21" spans="1:17" s="11" customFormat="1" ht="75.75" customHeight="1">
      <c r="A21" s="213"/>
      <c r="B21" s="18"/>
      <c r="C21" s="18"/>
      <c r="D21" s="154">
        <v>16</v>
      </c>
      <c r="E21" s="66" t="s">
        <v>109</v>
      </c>
      <c r="F21" s="62" t="s">
        <v>110</v>
      </c>
      <c r="G21" s="75" t="s">
        <v>108</v>
      </c>
      <c r="H21" s="97" t="s">
        <v>111</v>
      </c>
      <c r="I21" s="62" t="s">
        <v>29</v>
      </c>
      <c r="J21" s="69" t="s">
        <v>112</v>
      </c>
      <c r="K21" s="76" t="s">
        <v>14</v>
      </c>
      <c r="L21" s="78">
        <v>15000000</v>
      </c>
      <c r="M21" s="103">
        <f t="shared" si="1"/>
        <v>112304010</v>
      </c>
      <c r="N21" s="153" t="s">
        <v>32</v>
      </c>
      <c r="O21" s="72">
        <v>7.486934</v>
      </c>
      <c r="P21" s="94"/>
      <c r="Q21" s="81"/>
    </row>
    <row r="22" spans="1:17" s="11" customFormat="1" ht="75.75" customHeight="1">
      <c r="A22" s="213"/>
      <c r="B22" s="18"/>
      <c r="C22" s="18"/>
      <c r="D22" s="154">
        <v>17</v>
      </c>
      <c r="E22" s="90" t="s">
        <v>113</v>
      </c>
      <c r="F22" s="62" t="s">
        <v>114</v>
      </c>
      <c r="G22" s="75" t="s">
        <v>115</v>
      </c>
      <c r="H22" s="74" t="s">
        <v>121</v>
      </c>
      <c r="I22" s="67" t="s">
        <v>15</v>
      </c>
      <c r="J22" s="98" t="s">
        <v>119</v>
      </c>
      <c r="K22" s="76" t="s">
        <v>117</v>
      </c>
      <c r="L22" s="78">
        <v>9816000</v>
      </c>
      <c r="M22" s="78">
        <f t="shared" si="1"/>
        <v>54424586.23199999</v>
      </c>
      <c r="N22" s="153" t="s">
        <v>97</v>
      </c>
      <c r="O22" s="72">
        <v>5.544477</v>
      </c>
      <c r="P22" s="94"/>
      <c r="Q22" s="81"/>
    </row>
    <row r="23" spans="1:17" s="11" customFormat="1" ht="75.75" customHeight="1">
      <c r="A23" s="213"/>
      <c r="B23" s="18"/>
      <c r="C23" s="18"/>
      <c r="D23" s="154">
        <v>18</v>
      </c>
      <c r="E23" s="66" t="s">
        <v>113</v>
      </c>
      <c r="F23" s="62" t="s">
        <v>114</v>
      </c>
      <c r="G23" s="75" t="s">
        <v>116</v>
      </c>
      <c r="H23" s="74" t="s">
        <v>121</v>
      </c>
      <c r="I23" s="67" t="s">
        <v>15</v>
      </c>
      <c r="J23" s="98" t="s">
        <v>120</v>
      </c>
      <c r="K23" s="76" t="s">
        <v>117</v>
      </c>
      <c r="L23" s="78">
        <v>9816000</v>
      </c>
      <c r="M23" s="78">
        <f t="shared" si="1"/>
        <v>54424586.23199999</v>
      </c>
      <c r="N23" s="153" t="s">
        <v>97</v>
      </c>
      <c r="O23" s="72">
        <v>5.544477</v>
      </c>
      <c r="P23" s="94"/>
      <c r="Q23" s="81"/>
    </row>
    <row r="24" spans="1:17" s="11" customFormat="1" ht="117.75" customHeight="1">
      <c r="A24" s="213"/>
      <c r="B24" s="18"/>
      <c r="C24" s="18"/>
      <c r="D24" s="145">
        <v>19</v>
      </c>
      <c r="E24" s="106" t="s">
        <v>113</v>
      </c>
      <c r="F24" s="62" t="s">
        <v>122</v>
      </c>
      <c r="G24" s="105" t="s">
        <v>118</v>
      </c>
      <c r="H24" s="74" t="s">
        <v>123</v>
      </c>
      <c r="I24" s="62" t="s">
        <v>124</v>
      </c>
      <c r="J24" s="98" t="s">
        <v>125</v>
      </c>
      <c r="K24" s="107" t="s">
        <v>14</v>
      </c>
      <c r="L24" s="77">
        <v>270000000</v>
      </c>
      <c r="M24" s="103">
        <f t="shared" si="1"/>
        <v>2020846320</v>
      </c>
      <c r="N24" s="153" t="s">
        <v>31</v>
      </c>
      <c r="O24" s="72">
        <v>7.484616</v>
      </c>
      <c r="P24" s="94"/>
      <c r="Q24" s="81"/>
    </row>
    <row r="25" spans="1:17" s="11" customFormat="1" ht="117.75" customHeight="1">
      <c r="A25" s="216">
        <v>487</v>
      </c>
      <c r="B25" s="200"/>
      <c r="C25" s="200"/>
      <c r="D25" s="145">
        <v>20</v>
      </c>
      <c r="E25" s="74" t="s">
        <v>84</v>
      </c>
      <c r="F25" s="67" t="s">
        <v>134</v>
      </c>
      <c r="G25" s="105" t="s">
        <v>130</v>
      </c>
      <c r="H25" s="74" t="s">
        <v>129</v>
      </c>
      <c r="I25" s="62" t="s">
        <v>28</v>
      </c>
      <c r="J25" s="110" t="s">
        <v>132</v>
      </c>
      <c r="K25" s="76" t="s">
        <v>14</v>
      </c>
      <c r="L25" s="78">
        <v>47000000</v>
      </c>
      <c r="M25" s="103">
        <f>L25*O25</f>
        <v>351812954</v>
      </c>
      <c r="N25" s="153" t="s">
        <v>146</v>
      </c>
      <c r="O25" s="72">
        <v>7.485382</v>
      </c>
      <c r="P25" s="108"/>
      <c r="Q25" s="81"/>
    </row>
    <row r="26" spans="1:17" s="11" customFormat="1" ht="117.75" customHeight="1" thickBot="1">
      <c r="A26" s="213"/>
      <c r="B26" s="18"/>
      <c r="C26" s="18"/>
      <c r="D26" s="155">
        <v>21</v>
      </c>
      <c r="E26" s="156" t="s">
        <v>62</v>
      </c>
      <c r="F26" s="157" t="s">
        <v>135</v>
      </c>
      <c r="G26" s="158" t="s">
        <v>131</v>
      </c>
      <c r="H26" s="159" t="s">
        <v>129</v>
      </c>
      <c r="I26" s="160" t="s">
        <v>127</v>
      </c>
      <c r="J26" s="161" t="s">
        <v>48</v>
      </c>
      <c r="K26" s="162" t="s">
        <v>14</v>
      </c>
      <c r="L26" s="163">
        <v>60000000</v>
      </c>
      <c r="M26" s="163">
        <f>L26*O26</f>
        <v>449122920</v>
      </c>
      <c r="N26" s="164" t="s">
        <v>138</v>
      </c>
      <c r="O26" s="72">
        <v>7.485382</v>
      </c>
      <c r="P26" s="94"/>
      <c r="Q26" s="81"/>
    </row>
    <row r="27" spans="1:17" s="11" customFormat="1" ht="19.5" customHeight="1">
      <c r="A27" s="213"/>
      <c r="B27" s="18"/>
      <c r="C27" s="18"/>
      <c r="D27" s="18"/>
      <c r="E27" s="95"/>
      <c r="F27" s="82"/>
      <c r="G27" s="18"/>
      <c r="H27" s="19"/>
      <c r="I27" s="82"/>
      <c r="J27" s="41"/>
      <c r="K27" s="79"/>
      <c r="L27" s="80"/>
      <c r="M27" s="80"/>
      <c r="N27" s="80"/>
      <c r="O27" s="72"/>
      <c r="P27" s="94"/>
      <c r="Q27" s="81"/>
    </row>
    <row r="28" spans="1:12" ht="18.75">
      <c r="A28" s="9"/>
      <c r="B28" s="127"/>
      <c r="C28" s="127"/>
      <c r="D28" s="22" t="s">
        <v>16</v>
      </c>
      <c r="E28" s="3"/>
      <c r="G28" s="11"/>
      <c r="H28" s="23" t="s">
        <v>17</v>
      </c>
      <c r="I28" s="23"/>
      <c r="J28" s="109" t="s">
        <v>18</v>
      </c>
      <c r="K28" s="11"/>
      <c r="L28" s="24" t="s">
        <v>19</v>
      </c>
    </row>
    <row r="29" spans="2:12" ht="18.75">
      <c r="B29" s="128"/>
      <c r="C29" s="128"/>
      <c r="D29" s="25">
        <v>1</v>
      </c>
      <c r="E29" s="26" t="s">
        <v>20</v>
      </c>
      <c r="G29" s="11"/>
      <c r="H29" s="27">
        <f>M10+M11+M17+M18+M19+M21+M22+M23</f>
        <v>770679824.304</v>
      </c>
      <c r="I29" s="28"/>
      <c r="J29" s="27">
        <f>M8</f>
        <v>137105091</v>
      </c>
      <c r="K29" s="29"/>
      <c r="L29" s="30">
        <f>SUM(H29:J29)</f>
        <v>907784915.304</v>
      </c>
    </row>
    <row r="30" spans="2:12" ht="18.75">
      <c r="B30" s="128"/>
      <c r="C30" s="128"/>
      <c r="D30" s="25">
        <v>2</v>
      </c>
      <c r="E30" s="26" t="s">
        <v>21</v>
      </c>
      <c r="G30" s="11"/>
      <c r="H30" s="31"/>
      <c r="I30" s="11"/>
      <c r="J30" s="32"/>
      <c r="K30" s="29"/>
      <c r="L30" s="30">
        <f>SUM(H30:K30)</f>
        <v>0</v>
      </c>
    </row>
    <row r="31" spans="2:12" ht="18.75">
      <c r="B31" s="128"/>
      <c r="C31" s="128"/>
      <c r="D31" s="25">
        <v>3</v>
      </c>
      <c r="E31" s="26" t="s">
        <v>22</v>
      </c>
      <c r="G31" s="11"/>
      <c r="H31" s="27">
        <f>M6+M9+M12+M15+M16++M24</f>
        <v>5613117386</v>
      </c>
      <c r="I31" s="11"/>
      <c r="J31" s="31">
        <f>M7+M13+M14+M20+M25+M26</f>
        <v>3825064387.98</v>
      </c>
      <c r="K31" s="29"/>
      <c r="L31" s="30">
        <f>SUM(H31:K31)</f>
        <v>9438181773.98</v>
      </c>
    </row>
    <row r="32" spans="2:12" ht="18.75">
      <c r="B32" s="128"/>
      <c r="C32" s="128"/>
      <c r="D32" s="25">
        <v>4</v>
      </c>
      <c r="E32" s="26" t="s">
        <v>23</v>
      </c>
      <c r="G32" s="11"/>
      <c r="H32" s="31"/>
      <c r="I32" s="11"/>
      <c r="J32" s="32"/>
      <c r="K32" s="29"/>
      <c r="L32" s="30">
        <f>SUM(H32:J32)</f>
        <v>0</v>
      </c>
    </row>
    <row r="33" spans="1:14" ht="18.75">
      <c r="A33" s="218"/>
      <c r="B33" s="112"/>
      <c r="C33" s="112"/>
      <c r="D33" s="33"/>
      <c r="E33" s="34" t="s">
        <v>24</v>
      </c>
      <c r="F33" s="35"/>
      <c r="G33" s="33"/>
      <c r="H33" s="36">
        <f>SUM(H29:H32)</f>
        <v>6383797210.304</v>
      </c>
      <c r="I33" s="33"/>
      <c r="J33" s="37">
        <f>SUM(J29:J32)</f>
        <v>3962169478.98</v>
      </c>
      <c r="K33" s="38"/>
      <c r="L33" s="43">
        <f>SUM(H33:K33)</f>
        <v>10345966689.284</v>
      </c>
      <c r="M33" s="43"/>
      <c r="N33" s="39"/>
    </row>
    <row r="34" spans="1:7" s="86" customFormat="1" ht="29.25" customHeight="1">
      <c r="A34" s="218"/>
      <c r="B34" s="112"/>
      <c r="C34" s="112"/>
      <c r="D34" s="112"/>
      <c r="E34" s="113"/>
      <c r="F34" s="113"/>
      <c r="G34" s="113"/>
    </row>
    <row r="35" spans="5:12" ht="15" customHeight="1">
      <c r="E35" s="3"/>
      <c r="H35" s="2"/>
      <c r="L35" s="40"/>
    </row>
    <row r="36" spans="1:12" ht="18.75">
      <c r="A36" s="9"/>
      <c r="B36" s="127"/>
      <c r="C36" s="127"/>
      <c r="D36" s="22"/>
      <c r="E36" s="3"/>
      <c r="G36" s="11"/>
      <c r="H36" s="23"/>
      <c r="I36" s="23"/>
      <c r="J36" s="23"/>
      <c r="K36" s="11"/>
      <c r="L36" s="24"/>
    </row>
    <row r="37" spans="2:12" ht="18.75">
      <c r="B37" s="128"/>
      <c r="C37" s="128"/>
      <c r="D37" s="25"/>
      <c r="E37" s="26"/>
      <c r="G37" s="11"/>
      <c r="H37" s="27"/>
      <c r="I37" s="28"/>
      <c r="J37" s="27"/>
      <c r="K37" s="29"/>
      <c r="L37" s="30"/>
    </row>
    <row r="38" spans="2:12" ht="18.75">
      <c r="B38" s="128"/>
      <c r="C38" s="128"/>
      <c r="D38" s="25"/>
      <c r="E38" s="26"/>
      <c r="G38" s="11"/>
      <c r="H38" s="31"/>
      <c r="I38" s="11"/>
      <c r="J38" s="32"/>
      <c r="K38" s="29"/>
      <c r="L38" s="30"/>
    </row>
    <row r="39" spans="2:12" ht="18.75">
      <c r="B39" s="128"/>
      <c r="C39" s="128"/>
      <c r="D39" s="25"/>
      <c r="E39" s="26"/>
      <c r="G39" s="11"/>
      <c r="H39" s="27"/>
      <c r="I39" s="11"/>
      <c r="J39" s="31"/>
      <c r="K39" s="29"/>
      <c r="L39" s="30"/>
    </row>
    <row r="40" spans="2:12" ht="18.75">
      <c r="B40" s="128"/>
      <c r="C40" s="128"/>
      <c r="D40" s="25"/>
      <c r="E40" s="26"/>
      <c r="G40" s="11"/>
      <c r="H40" s="31"/>
      <c r="I40" s="11"/>
      <c r="J40" s="32"/>
      <c r="K40" s="29"/>
      <c r="L40" s="30"/>
    </row>
    <row r="41" spans="1:14" s="44" customFormat="1" ht="18.75">
      <c r="A41" s="219"/>
      <c r="B41" s="131"/>
      <c r="C41" s="131"/>
      <c r="D41" s="49"/>
      <c r="E41" s="50"/>
      <c r="G41" s="45"/>
      <c r="I41" s="51"/>
      <c r="L41" s="47"/>
      <c r="M41" s="47"/>
      <c r="N41" s="48"/>
    </row>
    <row r="42" spans="1:14" s="44" customFormat="1" ht="18.75">
      <c r="A42" s="219"/>
      <c r="B42" s="131"/>
      <c r="C42" s="131"/>
      <c r="D42" s="49"/>
      <c r="E42" s="50"/>
      <c r="G42" s="45"/>
      <c r="I42" s="51"/>
      <c r="L42" s="47"/>
      <c r="M42" s="47"/>
      <c r="N42" s="48"/>
    </row>
    <row r="43" spans="1:14" s="44" customFormat="1" ht="18.75">
      <c r="A43" s="219"/>
      <c r="B43" s="131"/>
      <c r="C43" s="131"/>
      <c r="D43" s="49"/>
      <c r="E43" s="50"/>
      <c r="G43" s="45"/>
      <c r="I43" s="51"/>
      <c r="J43" s="50"/>
      <c r="K43" s="50"/>
      <c r="L43" s="47"/>
      <c r="M43" s="47"/>
      <c r="N43" s="48"/>
    </row>
    <row r="44" spans="1:14" s="44" customFormat="1" ht="18.75">
      <c r="A44" s="219"/>
      <c r="B44" s="131"/>
      <c r="C44" s="131"/>
      <c r="D44" s="49"/>
      <c r="E44" s="50"/>
      <c r="G44" s="45"/>
      <c r="I44" s="51"/>
      <c r="J44" s="50"/>
      <c r="K44" s="50"/>
      <c r="L44" s="47"/>
      <c r="M44" s="47"/>
      <c r="N44" s="48"/>
    </row>
    <row r="45" spans="1:14" s="44" customFormat="1" ht="18.75">
      <c r="A45" s="220"/>
      <c r="B45" s="132"/>
      <c r="C45" s="132"/>
      <c r="D45" s="52"/>
      <c r="G45" s="45"/>
      <c r="I45" s="51"/>
      <c r="J45" s="50"/>
      <c r="K45" s="50"/>
      <c r="L45" s="47"/>
      <c r="M45" s="47"/>
      <c r="N45" s="48"/>
    </row>
    <row r="46" spans="1:14" s="44" customFormat="1" ht="18.75">
      <c r="A46" s="220"/>
      <c r="B46" s="132"/>
      <c r="C46" s="132"/>
      <c r="D46" s="52"/>
      <c r="G46" s="45"/>
      <c r="I46" s="46"/>
      <c r="J46" s="50"/>
      <c r="K46" s="50"/>
      <c r="L46" s="53"/>
      <c r="M46" s="47"/>
      <c r="N46" s="48"/>
    </row>
    <row r="47" spans="1:14" s="44" customFormat="1" ht="18.75">
      <c r="A47" s="220"/>
      <c r="B47" s="132"/>
      <c r="C47" s="132"/>
      <c r="D47" s="52"/>
      <c r="G47" s="45"/>
      <c r="I47" s="46"/>
      <c r="L47" s="47"/>
      <c r="M47" s="47"/>
      <c r="N47" s="48"/>
    </row>
    <row r="48" spans="1:14" s="44" customFormat="1" ht="18.75">
      <c r="A48" s="220"/>
      <c r="B48" s="133"/>
      <c r="C48" s="133"/>
      <c r="E48" s="52"/>
      <c r="H48" s="45"/>
      <c r="J48" s="46"/>
      <c r="L48" s="47"/>
      <c r="M48" s="47"/>
      <c r="N48" s="48"/>
    </row>
    <row r="49" ht="18.75">
      <c r="J49" s="7"/>
    </row>
    <row r="50" ht="18.75">
      <c r="J50" s="7"/>
    </row>
    <row r="51" ht="18.75">
      <c r="J51" s="40"/>
    </row>
    <row r="52" ht="18.75">
      <c r="J52" s="7"/>
    </row>
    <row r="53" ht="18.75">
      <c r="J53" s="7"/>
    </row>
    <row r="54" ht="18.75">
      <c r="J54" s="7"/>
    </row>
    <row r="55" ht="18.75">
      <c r="J55" s="7"/>
    </row>
    <row r="56" ht="18.75">
      <c r="J56" s="7"/>
    </row>
    <row r="57" ht="18.75">
      <c r="J57" s="7"/>
    </row>
    <row r="58" ht="18.75">
      <c r="J58" s="7"/>
    </row>
    <row r="59" ht="18.75">
      <c r="J59" s="7"/>
    </row>
    <row r="60" ht="18.75">
      <c r="J60" s="7"/>
    </row>
    <row r="61" ht="18.75">
      <c r="J61" s="7"/>
    </row>
    <row r="62" spans="9:10" ht="18.75">
      <c r="I62" s="122"/>
      <c r="J62" s="121"/>
    </row>
    <row r="63" spans="9:10" ht="18.75">
      <c r="I63" s="122"/>
      <c r="J63" s="121"/>
    </row>
    <row r="64" ht="18.75">
      <c r="J64" s="7"/>
    </row>
    <row r="65" ht="18.75">
      <c r="J65" s="7"/>
    </row>
    <row r="66" ht="18.75">
      <c r="J66" s="7"/>
    </row>
    <row r="67" spans="8:10" ht="12.75" customHeight="1">
      <c r="H67" s="121"/>
      <c r="J67" s="7"/>
    </row>
    <row r="68" spans="8:10" ht="12.75" customHeight="1">
      <c r="H68" s="121"/>
      <c r="J68" s="7"/>
    </row>
    <row r="69" ht="18.75">
      <c r="J69" s="7"/>
    </row>
    <row r="70" spans="10:12" ht="18.75">
      <c r="J70" s="41"/>
      <c r="K70" s="17"/>
      <c r="L70" s="21"/>
    </row>
    <row r="71" spans="10:12" ht="18.75">
      <c r="J71" s="20"/>
      <c r="K71" s="17"/>
      <c r="L71" s="21"/>
    </row>
    <row r="72" spans="10:12" ht="18.75">
      <c r="J72" s="41"/>
      <c r="K72" s="17"/>
      <c r="L72" s="21"/>
    </row>
    <row r="73" spans="10:12" ht="18.75">
      <c r="J73" s="41"/>
      <c r="K73" s="17"/>
      <c r="L73" s="21"/>
    </row>
    <row r="74" spans="9:12" ht="18.75">
      <c r="I74" s="42"/>
      <c r="J74" s="41"/>
      <c r="K74" s="17"/>
      <c r="L74" s="21"/>
    </row>
    <row r="75" spans="10:12" ht="18.75">
      <c r="J75" s="41"/>
      <c r="K75" s="17"/>
      <c r="L75" s="21"/>
    </row>
    <row r="76" spans="10:12" ht="18.75">
      <c r="J76" s="41"/>
      <c r="K76" s="17"/>
      <c r="L76" s="21"/>
    </row>
    <row r="77" ht="18.75">
      <c r="J77" s="7"/>
    </row>
    <row r="78" ht="18.75">
      <c r="J78" s="7"/>
    </row>
    <row r="79" ht="18.75">
      <c r="J79" s="7"/>
    </row>
    <row r="80" ht="18.75">
      <c r="J80" s="7"/>
    </row>
    <row r="81" ht="18.75">
      <c r="J81" s="7"/>
    </row>
    <row r="82" ht="18.75">
      <c r="J82" s="7"/>
    </row>
    <row r="83" ht="18.75">
      <c r="J83" s="7"/>
    </row>
    <row r="84" ht="18.75">
      <c r="J84" s="7"/>
    </row>
    <row r="85" ht="18.75">
      <c r="J85" s="7"/>
    </row>
    <row r="86" ht="18.75">
      <c r="J86" s="7"/>
    </row>
    <row r="87" ht="18.75">
      <c r="J87" s="7"/>
    </row>
    <row r="88" ht="18.75">
      <c r="J88" s="7"/>
    </row>
    <row r="89" ht="18.75">
      <c r="J89" s="7"/>
    </row>
    <row r="90" ht="18.75">
      <c r="J90" s="7"/>
    </row>
    <row r="91" ht="18.75">
      <c r="J91" s="7"/>
    </row>
    <row r="92" ht="18.75">
      <c r="J92" s="7"/>
    </row>
    <row r="93" ht="18.75">
      <c r="J93" s="7"/>
    </row>
    <row r="94" ht="18.75">
      <c r="J94" s="7"/>
    </row>
    <row r="95" ht="18.75">
      <c r="J95" s="7"/>
    </row>
    <row r="96" ht="18.75">
      <c r="J96" s="7"/>
    </row>
    <row r="97" ht="18.75">
      <c r="J97" s="7"/>
    </row>
    <row r="98" ht="18.75">
      <c r="J98" s="7"/>
    </row>
    <row r="99" ht="18.75">
      <c r="J99" s="7"/>
    </row>
    <row r="100" ht="18.75">
      <c r="J100" s="7"/>
    </row>
    <row r="101" ht="18.75">
      <c r="J101" s="7"/>
    </row>
    <row r="102" ht="18.75">
      <c r="J102" s="7"/>
    </row>
    <row r="103" ht="18.75">
      <c r="J103" s="7"/>
    </row>
    <row r="104" ht="18.75">
      <c r="J104" s="7"/>
    </row>
    <row r="105" ht="18.75">
      <c r="J105" s="7"/>
    </row>
    <row r="106" ht="18.75">
      <c r="J106" s="7"/>
    </row>
    <row r="107" ht="18.75">
      <c r="J107" s="7"/>
    </row>
    <row r="108" ht="18.75">
      <c r="J108" s="7"/>
    </row>
    <row r="109" ht="18.75">
      <c r="J109" s="7"/>
    </row>
    <row r="110" ht="18.75">
      <c r="J110" s="7"/>
    </row>
    <row r="111" ht="18.75">
      <c r="J111" s="7"/>
    </row>
    <row r="112" ht="18.75">
      <c r="J112" s="7"/>
    </row>
    <row r="113" ht="18.75">
      <c r="J113" s="7"/>
    </row>
    <row r="114" ht="18.75">
      <c r="J114" s="7"/>
    </row>
    <row r="115" ht="18.75">
      <c r="J115" s="7"/>
    </row>
    <row r="116" ht="18.75">
      <c r="J116" s="7"/>
    </row>
    <row r="117" ht="18.75">
      <c r="J117" s="7"/>
    </row>
    <row r="118" ht="18.75">
      <c r="J118" s="7"/>
    </row>
    <row r="119" ht="18.75">
      <c r="J119" s="7"/>
    </row>
    <row r="120" ht="18.75">
      <c r="J120" s="7"/>
    </row>
    <row r="121" ht="18.75">
      <c r="J121" s="7"/>
    </row>
    <row r="122" ht="18.75">
      <c r="J122" s="7"/>
    </row>
    <row r="123" ht="18.75">
      <c r="J123" s="7"/>
    </row>
    <row r="124" ht="18.75">
      <c r="J124" s="7"/>
    </row>
    <row r="125" ht="18.75">
      <c r="J125" s="7"/>
    </row>
    <row r="126" ht="18.75">
      <c r="J126" s="7"/>
    </row>
    <row r="127" ht="18.75">
      <c r="J127" s="7"/>
    </row>
    <row r="128" ht="18.75">
      <c r="J128" s="7"/>
    </row>
    <row r="129" ht="18.75">
      <c r="J129" s="7"/>
    </row>
    <row r="130" ht="18.75">
      <c r="J130" s="7"/>
    </row>
    <row r="131" ht="18.75">
      <c r="J131" s="7"/>
    </row>
    <row r="132" ht="18.75">
      <c r="J132" s="7"/>
    </row>
    <row r="133" ht="18.75">
      <c r="J133" s="7"/>
    </row>
    <row r="134" ht="18.75">
      <c r="J134" s="7"/>
    </row>
    <row r="135" ht="18.75">
      <c r="J135" s="7"/>
    </row>
    <row r="136" ht="18.75">
      <c r="J136" s="7"/>
    </row>
    <row r="137" ht="18.75">
      <c r="J137" s="7"/>
    </row>
    <row r="138" ht="18.75">
      <c r="J138" s="7"/>
    </row>
    <row r="139" ht="18.75">
      <c r="J139" s="7"/>
    </row>
    <row r="140" ht="18.75">
      <c r="J140" s="7"/>
    </row>
    <row r="141" ht="18.75">
      <c r="J141" s="7"/>
    </row>
    <row r="142" ht="18.75">
      <c r="J142" s="7"/>
    </row>
    <row r="143" ht="18.75">
      <c r="J143" s="7"/>
    </row>
    <row r="144" ht="18.75">
      <c r="J144" s="7"/>
    </row>
    <row r="145" ht="18.75">
      <c r="J145" s="7"/>
    </row>
    <row r="146" ht="18.75">
      <c r="J146" s="7"/>
    </row>
    <row r="147" ht="18.75">
      <c r="J147" s="7"/>
    </row>
    <row r="148" ht="18.75">
      <c r="J148" s="7"/>
    </row>
    <row r="149" ht="18.75">
      <c r="J149" s="7"/>
    </row>
    <row r="150" ht="18.75">
      <c r="J150" s="7"/>
    </row>
    <row r="151" ht="18.75">
      <c r="J151" s="7"/>
    </row>
    <row r="152" ht="18.75">
      <c r="J152" s="7"/>
    </row>
    <row r="153" ht="18.75">
      <c r="J153" s="7"/>
    </row>
    <row r="154" ht="18.75">
      <c r="J154" s="7"/>
    </row>
    <row r="155" ht="18.75">
      <c r="J155" s="7"/>
    </row>
    <row r="156" ht="18.75">
      <c r="J156" s="7"/>
    </row>
    <row r="157" ht="18.75">
      <c r="J157" s="7"/>
    </row>
    <row r="158" ht="18.75">
      <c r="J158" s="7"/>
    </row>
    <row r="159" ht="18.75">
      <c r="J159" s="7"/>
    </row>
    <row r="160" ht="18.75">
      <c r="J160" s="7"/>
    </row>
    <row r="161" ht="18.75">
      <c r="J161" s="7"/>
    </row>
    <row r="162" ht="18.75">
      <c r="J162" s="7"/>
    </row>
    <row r="163" ht="18.75">
      <c r="J163" s="7"/>
    </row>
    <row r="164" ht="18.75">
      <c r="J164" s="7"/>
    </row>
    <row r="165" ht="18.75">
      <c r="J165" s="7"/>
    </row>
    <row r="166" ht="18.75">
      <c r="J166" s="7"/>
    </row>
    <row r="167" ht="18.75">
      <c r="J167" s="7"/>
    </row>
    <row r="168" ht="18.75">
      <c r="J168" s="7"/>
    </row>
    <row r="169" ht="18.75">
      <c r="J169" s="7"/>
    </row>
    <row r="170" ht="18.75">
      <c r="J170" s="7"/>
    </row>
    <row r="171" ht="18.75">
      <c r="J171" s="7"/>
    </row>
    <row r="172" ht="18.75">
      <c r="J172" s="7"/>
    </row>
    <row r="173" ht="18.75">
      <c r="J173" s="7"/>
    </row>
    <row r="174" ht="18.75">
      <c r="J174" s="7"/>
    </row>
    <row r="175" ht="18.75">
      <c r="J175" s="7"/>
    </row>
    <row r="176" ht="18.75">
      <c r="J176" s="7"/>
    </row>
    <row r="177" ht="18.75">
      <c r="J177" s="7"/>
    </row>
    <row r="178" ht="18.75">
      <c r="J178" s="7"/>
    </row>
    <row r="179" ht="18.75">
      <c r="J179" s="7"/>
    </row>
    <row r="180" ht="18.75">
      <c r="J180" s="7"/>
    </row>
    <row r="181" ht="18.75">
      <c r="J181" s="7"/>
    </row>
    <row r="182" ht="18.75">
      <c r="J182" s="7"/>
    </row>
    <row r="183" ht="18.75">
      <c r="J183" s="7"/>
    </row>
    <row r="184" ht="18.75">
      <c r="J184" s="7"/>
    </row>
    <row r="185" ht="18.75">
      <c r="J185" s="7"/>
    </row>
    <row r="186" ht="18.75">
      <c r="J186" s="7"/>
    </row>
    <row r="187" ht="18.75">
      <c r="J187" s="7"/>
    </row>
    <row r="188" ht="18.75">
      <c r="J188" s="7"/>
    </row>
    <row r="189" ht="18.75">
      <c r="J189" s="7"/>
    </row>
    <row r="190" ht="18.75">
      <c r="J190" s="7"/>
    </row>
    <row r="191" ht="18.75">
      <c r="J191" s="7"/>
    </row>
    <row r="192" ht="18.75">
      <c r="J192" s="7"/>
    </row>
    <row r="193" ht="18.75">
      <c r="J193" s="7"/>
    </row>
    <row r="194" ht="18.75">
      <c r="J194" s="7"/>
    </row>
    <row r="195" ht="18.75">
      <c r="J195" s="7"/>
    </row>
    <row r="196" ht="18.75">
      <c r="J196" s="7"/>
    </row>
    <row r="197" ht="18.75">
      <c r="J197" s="7"/>
    </row>
    <row r="198" ht="18.75">
      <c r="J198" s="7"/>
    </row>
    <row r="199" ht="18.75">
      <c r="J199" s="7"/>
    </row>
    <row r="200" ht="18.75">
      <c r="J200" s="7"/>
    </row>
    <row r="201" ht="18.75">
      <c r="J201" s="7"/>
    </row>
    <row r="202" ht="18.75">
      <c r="J202" s="7"/>
    </row>
    <row r="203" ht="18.75">
      <c r="J203" s="7"/>
    </row>
    <row r="204" ht="18.75">
      <c r="J204" s="7"/>
    </row>
    <row r="205" ht="18.75">
      <c r="J205" s="7"/>
    </row>
    <row r="206" ht="18.75">
      <c r="J206" s="7"/>
    </row>
    <row r="207" ht="18.75">
      <c r="J207" s="7"/>
    </row>
    <row r="208" ht="18.75">
      <c r="J208" s="7"/>
    </row>
    <row r="209" ht="18.75">
      <c r="J209" s="7"/>
    </row>
    <row r="210" ht="18.75">
      <c r="J210" s="7"/>
    </row>
    <row r="211" ht="18.75">
      <c r="J211" s="7"/>
    </row>
    <row r="212" ht="18.75">
      <c r="J212" s="7"/>
    </row>
    <row r="213" ht="18.75">
      <c r="J213" s="7"/>
    </row>
    <row r="214" ht="18.75">
      <c r="J214" s="7"/>
    </row>
    <row r="215" ht="18.75">
      <c r="J215" s="7"/>
    </row>
    <row r="216" ht="18.75">
      <c r="J216" s="7"/>
    </row>
    <row r="217" ht="18.75">
      <c r="J217" s="7"/>
    </row>
    <row r="218" ht="18.75">
      <c r="J218" s="7"/>
    </row>
    <row r="219" ht="18.75">
      <c r="J219" s="7"/>
    </row>
    <row r="220" ht="18.75">
      <c r="J220" s="7"/>
    </row>
    <row r="221" ht="18.75">
      <c r="J221" s="7"/>
    </row>
    <row r="222" ht="18.75">
      <c r="J222" s="7"/>
    </row>
    <row r="223" ht="18.75">
      <c r="J223" s="7"/>
    </row>
    <row r="224" ht="18.75">
      <c r="J224" s="7"/>
    </row>
    <row r="225" ht="18.75">
      <c r="J225" s="7"/>
    </row>
    <row r="226" ht="18.75">
      <c r="J226" s="7"/>
    </row>
    <row r="227" ht="18.75">
      <c r="J227" s="7"/>
    </row>
    <row r="228" ht="18.75">
      <c r="J228" s="7"/>
    </row>
    <row r="229" ht="18.75">
      <c r="J229" s="7"/>
    </row>
    <row r="230" ht="18.75">
      <c r="J230" s="7"/>
    </row>
    <row r="231" ht="18.75">
      <c r="J231" s="7"/>
    </row>
    <row r="232" ht="18.75">
      <c r="J232" s="7"/>
    </row>
    <row r="233" ht="18.75">
      <c r="J233" s="7"/>
    </row>
    <row r="234" ht="18.75">
      <c r="J234" s="7"/>
    </row>
    <row r="235" ht="18.75">
      <c r="J235" s="7"/>
    </row>
    <row r="236" ht="18.75">
      <c r="J236" s="7"/>
    </row>
    <row r="237" ht="18.75">
      <c r="J237" s="7"/>
    </row>
    <row r="238" ht="18.75">
      <c r="J238" s="7"/>
    </row>
    <row r="239" ht="18.75">
      <c r="J239" s="7"/>
    </row>
    <row r="240" ht="18.75">
      <c r="J240" s="7"/>
    </row>
    <row r="241" ht="18.75">
      <c r="J241" s="7"/>
    </row>
    <row r="242" ht="18.75">
      <c r="J242" s="7"/>
    </row>
    <row r="243" ht="18.75">
      <c r="J243" s="7"/>
    </row>
    <row r="244" ht="18.75">
      <c r="J244" s="7"/>
    </row>
    <row r="245" ht="18.75">
      <c r="J245" s="7"/>
    </row>
    <row r="246" ht="18.75">
      <c r="J246" s="7"/>
    </row>
    <row r="247" ht="18.75">
      <c r="J247" s="7"/>
    </row>
    <row r="248" ht="18.75">
      <c r="J248" s="7"/>
    </row>
    <row r="249" ht="18.75">
      <c r="J249" s="7"/>
    </row>
    <row r="250" ht="18.75">
      <c r="J250" s="7"/>
    </row>
    <row r="251" ht="18.75">
      <c r="J251" s="7"/>
    </row>
    <row r="252" ht="18.75">
      <c r="J252" s="7"/>
    </row>
    <row r="253" ht="18.75">
      <c r="J253" s="7"/>
    </row>
    <row r="254" ht="18.75">
      <c r="J254" s="7"/>
    </row>
    <row r="255" ht="18.75">
      <c r="J255" s="7"/>
    </row>
    <row r="256" ht="18.75">
      <c r="J256" s="7"/>
    </row>
    <row r="257" ht="18.75">
      <c r="J257" s="7"/>
    </row>
    <row r="258" ht="18.75">
      <c r="J258" s="7"/>
    </row>
    <row r="259" ht="18.75">
      <c r="J259" s="7"/>
    </row>
    <row r="260" ht="18.75">
      <c r="J260" s="7"/>
    </row>
    <row r="261" ht="18.75">
      <c r="J261" s="7"/>
    </row>
    <row r="262" ht="18.75">
      <c r="J262" s="7"/>
    </row>
    <row r="263" ht="18.75">
      <c r="J263" s="7"/>
    </row>
    <row r="264" ht="18.75">
      <c r="J264" s="7"/>
    </row>
    <row r="265" ht="18.75">
      <c r="J265" s="7"/>
    </row>
    <row r="266" ht="18.75">
      <c r="J266" s="7"/>
    </row>
    <row r="267" ht="18.75">
      <c r="J267" s="7"/>
    </row>
    <row r="268" ht="18.75">
      <c r="J268" s="7"/>
    </row>
    <row r="269" ht="18.75">
      <c r="J269" s="7"/>
    </row>
    <row r="270" ht="18.75">
      <c r="J270" s="7"/>
    </row>
    <row r="271" ht="18.75">
      <c r="J271" s="7"/>
    </row>
    <row r="272" ht="18.75">
      <c r="J272" s="7"/>
    </row>
    <row r="273" ht="18.75">
      <c r="J273" s="7"/>
    </row>
    <row r="274" ht="18.75">
      <c r="J274" s="7"/>
    </row>
    <row r="275" ht="18.75">
      <c r="J275" s="7"/>
    </row>
    <row r="276" ht="18.75">
      <c r="J276" s="7"/>
    </row>
    <row r="277" ht="18.75">
      <c r="J277" s="7"/>
    </row>
    <row r="278" ht="18.75">
      <c r="J278" s="7"/>
    </row>
    <row r="279" ht="18.75">
      <c r="J279" s="7"/>
    </row>
    <row r="280" ht="18.75">
      <c r="J280" s="7"/>
    </row>
    <row r="281" ht="18.75">
      <c r="J281" s="7"/>
    </row>
    <row r="282" ht="18.75">
      <c r="J282" s="7"/>
    </row>
    <row r="283" ht="18.75">
      <c r="J283" s="7"/>
    </row>
    <row r="284" ht="18.75">
      <c r="J284" s="7"/>
    </row>
    <row r="285" ht="18.75">
      <c r="J285" s="7"/>
    </row>
    <row r="286" ht="18.75">
      <c r="J286" s="7"/>
    </row>
    <row r="287" ht="18.75">
      <c r="J287" s="7"/>
    </row>
    <row r="288" ht="18.75">
      <c r="J288" s="7"/>
    </row>
    <row r="289" ht="18.75">
      <c r="J289" s="7"/>
    </row>
    <row r="290" ht="18.75">
      <c r="J290" s="7"/>
    </row>
    <row r="291" ht="18.75">
      <c r="J291" s="7"/>
    </row>
    <row r="292" ht="18.75">
      <c r="J292" s="7"/>
    </row>
    <row r="293" ht="18.75">
      <c r="J293" s="7"/>
    </row>
    <row r="294" ht="18.75">
      <c r="J294" s="7"/>
    </row>
    <row r="295" ht="18.75">
      <c r="J295" s="7"/>
    </row>
    <row r="296" ht="18.75">
      <c r="J296" s="7"/>
    </row>
    <row r="297" ht="18.75">
      <c r="J297" s="7"/>
    </row>
    <row r="298" ht="18.75">
      <c r="J298" s="7"/>
    </row>
    <row r="299" ht="18.75">
      <c r="J299" s="7"/>
    </row>
    <row r="300" ht="18.75">
      <c r="J300" s="7"/>
    </row>
    <row r="301" ht="18.75">
      <c r="J301" s="7"/>
    </row>
    <row r="302" ht="18.75">
      <c r="J302" s="7"/>
    </row>
    <row r="303" ht="18.75">
      <c r="J303" s="7"/>
    </row>
    <row r="304" ht="18.75">
      <c r="J304" s="7"/>
    </row>
    <row r="305" ht="18.75">
      <c r="J305" s="7"/>
    </row>
    <row r="306" ht="18.75">
      <c r="J306" s="7"/>
    </row>
    <row r="307" ht="18.75">
      <c r="J307" s="7"/>
    </row>
    <row r="308" ht="18.75">
      <c r="J308" s="7"/>
    </row>
    <row r="309" ht="18.75">
      <c r="J309" s="7"/>
    </row>
    <row r="310" ht="18.75">
      <c r="J310" s="7"/>
    </row>
    <row r="311" ht="18.75">
      <c r="J311" s="7"/>
    </row>
    <row r="312" ht="18.75">
      <c r="J312" s="7"/>
    </row>
    <row r="313" ht="18.75">
      <c r="J313" s="7"/>
    </row>
    <row r="314" ht="18.75">
      <c r="J314" s="7"/>
    </row>
    <row r="315" ht="18.75">
      <c r="J315" s="7"/>
    </row>
    <row r="316" ht="18.75">
      <c r="J316" s="7"/>
    </row>
    <row r="317" ht="18.75">
      <c r="J317" s="7"/>
    </row>
    <row r="318" ht="18.75">
      <c r="J318" s="7"/>
    </row>
    <row r="319" ht="18.75">
      <c r="J319" s="7"/>
    </row>
    <row r="320" ht="18.75">
      <c r="J320" s="7"/>
    </row>
    <row r="321" ht="18.75">
      <c r="J321" s="7"/>
    </row>
    <row r="322" ht="18.75">
      <c r="J322" s="7"/>
    </row>
    <row r="323" ht="18.75">
      <c r="J323" s="7"/>
    </row>
    <row r="324" ht="18.75">
      <c r="J324" s="7"/>
    </row>
    <row r="325" ht="18.75">
      <c r="J325" s="7"/>
    </row>
    <row r="326" ht="18.75">
      <c r="J326" s="7"/>
    </row>
    <row r="327" ht="18.75">
      <c r="J327" s="7"/>
    </row>
    <row r="328" ht="18.75">
      <c r="J328" s="7"/>
    </row>
    <row r="329" ht="18.75">
      <c r="J329" s="7"/>
    </row>
    <row r="330" ht="18.75">
      <c r="J330" s="7"/>
    </row>
    <row r="331" ht="18.75">
      <c r="J331" s="7"/>
    </row>
    <row r="332" ht="18.75">
      <c r="J332" s="7"/>
    </row>
    <row r="333" ht="18.75">
      <c r="J333" s="7"/>
    </row>
    <row r="334" ht="18.75">
      <c r="J334" s="7"/>
    </row>
    <row r="335" ht="18.75">
      <c r="J335" s="7"/>
    </row>
    <row r="336" ht="18.75">
      <c r="J336" s="7"/>
    </row>
    <row r="337" ht="18.75">
      <c r="J337" s="7"/>
    </row>
    <row r="338" ht="18.75">
      <c r="J338" s="7"/>
    </row>
    <row r="339" ht="18.75">
      <c r="J339" s="7"/>
    </row>
    <row r="340" ht="18.75">
      <c r="J340" s="7"/>
    </row>
    <row r="341" ht="18.75">
      <c r="J341" s="7"/>
    </row>
    <row r="342" ht="18.75">
      <c r="J342" s="7"/>
    </row>
    <row r="343" ht="18.75">
      <c r="J343" s="7"/>
    </row>
    <row r="344" ht="18.75">
      <c r="J344" s="7"/>
    </row>
    <row r="345" ht="18.75">
      <c r="J345" s="7"/>
    </row>
    <row r="346" ht="18.75">
      <c r="J346" s="7"/>
    </row>
    <row r="347" ht="18.75">
      <c r="J347" s="7"/>
    </row>
    <row r="348" ht="18.75">
      <c r="J348" s="7"/>
    </row>
    <row r="349" ht="18.75">
      <c r="J349" s="7"/>
    </row>
    <row r="350" ht="18.75">
      <c r="J350" s="7"/>
    </row>
    <row r="351" ht="18.75">
      <c r="J351" s="7"/>
    </row>
    <row r="352" ht="18.75">
      <c r="J352" s="7"/>
    </row>
    <row r="353" ht="18.75">
      <c r="J353" s="7"/>
    </row>
    <row r="354" ht="18.75">
      <c r="J354" s="7"/>
    </row>
    <row r="355" ht="18.75">
      <c r="J355" s="7"/>
    </row>
    <row r="356" ht="18.75">
      <c r="J356" s="7"/>
    </row>
    <row r="357" ht="18.75">
      <c r="J357" s="7"/>
    </row>
    <row r="358" ht="18.75">
      <c r="J358" s="7"/>
    </row>
    <row r="359" ht="18.75">
      <c r="J359" s="7"/>
    </row>
    <row r="360" ht="18.75">
      <c r="J360" s="7"/>
    </row>
    <row r="361" ht="18.75">
      <c r="J361" s="7"/>
    </row>
    <row r="362" ht="18.75">
      <c r="J362" s="7"/>
    </row>
    <row r="363" ht="18.75">
      <c r="J363" s="7"/>
    </row>
    <row r="364" ht="18.75">
      <c r="J364" s="7"/>
    </row>
    <row r="365" ht="18.75">
      <c r="J365" s="7"/>
    </row>
    <row r="366" ht="18.75">
      <c r="J366" s="7"/>
    </row>
    <row r="367" ht="18.75">
      <c r="J367" s="7"/>
    </row>
    <row r="368" ht="18.75">
      <c r="J368" s="7"/>
    </row>
    <row r="369" ht="18.75">
      <c r="J369" s="7"/>
    </row>
    <row r="370" ht="18.75">
      <c r="J370" s="7"/>
    </row>
    <row r="371" ht="18.75">
      <c r="J371" s="7"/>
    </row>
    <row r="372" ht="18.75">
      <c r="J372" s="7"/>
    </row>
    <row r="373" ht="18.75">
      <c r="J373" s="7"/>
    </row>
    <row r="374" ht="18.75">
      <c r="J374" s="7"/>
    </row>
    <row r="375" ht="18.75">
      <c r="J375" s="7"/>
    </row>
    <row r="376" ht="18.75">
      <c r="J376" s="7"/>
    </row>
    <row r="377" ht="18.75">
      <c r="J377" s="7"/>
    </row>
    <row r="378" ht="18.75">
      <c r="J378" s="7"/>
    </row>
    <row r="379" ht="18.75">
      <c r="J379" s="7"/>
    </row>
    <row r="380" ht="18.75">
      <c r="J380" s="7"/>
    </row>
    <row r="381" ht="18.75">
      <c r="J381" s="7"/>
    </row>
    <row r="382" ht="18.75">
      <c r="J382" s="7"/>
    </row>
    <row r="383" ht="18.75">
      <c r="J383" s="7"/>
    </row>
    <row r="384" ht="18.75">
      <c r="J384" s="7"/>
    </row>
    <row r="385" ht="18.75">
      <c r="J385" s="7"/>
    </row>
    <row r="386" ht="18.75">
      <c r="J386" s="7"/>
    </row>
    <row r="387" ht="18.75">
      <c r="J387" s="7"/>
    </row>
  </sheetData>
  <mergeCells count="11">
    <mergeCell ref="H67:H68"/>
    <mergeCell ref="J62:J63"/>
    <mergeCell ref="I62:I63"/>
    <mergeCell ref="N3:N4"/>
    <mergeCell ref="L3:L4"/>
    <mergeCell ref="M3:M4"/>
    <mergeCell ref="E3:F3"/>
    <mergeCell ref="G3:G4"/>
    <mergeCell ref="K3:K4"/>
    <mergeCell ref="I3:I4"/>
    <mergeCell ref="H3:H4"/>
  </mergeCells>
  <printOptions horizontalCentered="1"/>
  <pageMargins left="0.2" right="0.19" top="0.4" bottom="0.62" header="0.17" footer="0.16"/>
  <pageSetup horizontalDpi="600" verticalDpi="600" orientation="landscape" paperSize="9" scale="64" r:id="rId3"/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workbookViewId="0" topLeftCell="A1">
      <selection activeCell="D11" sqref="D11"/>
    </sheetView>
  </sheetViews>
  <sheetFormatPr defaultColWidth="9.140625" defaultRowHeight="12.75"/>
  <cols>
    <col min="1" max="1" width="5.8515625" style="130" customWidth="1"/>
    <col min="2" max="2" width="5.8515625" style="2" customWidth="1"/>
    <col min="3" max="3" width="12.57421875" style="1" customWidth="1"/>
    <col min="4" max="4" width="21.7109375" style="2" customWidth="1"/>
    <col min="5" max="5" width="16.28125" style="2" customWidth="1"/>
    <col min="6" max="6" width="20.421875" style="3" customWidth="1"/>
    <col min="7" max="7" width="22.140625" style="2" customWidth="1"/>
    <col min="8" max="8" width="28.8515625" style="2" customWidth="1"/>
    <col min="9" max="9" width="7.8515625" style="2" customWidth="1"/>
    <col min="10" max="11" width="20.421875" style="4" customWidth="1"/>
    <col min="12" max="12" width="12.28125" style="5" bestFit="1" customWidth="1"/>
    <col min="13" max="13" width="16.8515625" style="2" customWidth="1"/>
    <col min="14" max="14" width="13.140625" style="2" bestFit="1" customWidth="1"/>
    <col min="15" max="15" width="9.140625" style="2" customWidth="1"/>
    <col min="16" max="16" width="12.00390625" style="2" bestFit="1" customWidth="1"/>
    <col min="17" max="16384" width="9.140625" style="2" customWidth="1"/>
  </cols>
  <sheetData>
    <row r="1" spans="1:5" ht="18.75">
      <c r="A1" s="9"/>
      <c r="B1" s="9" t="s">
        <v>140</v>
      </c>
      <c r="C1" s="6"/>
      <c r="D1" s="7"/>
      <c r="E1" s="8"/>
    </row>
    <row r="2" spans="1:5" ht="13.5" thickBot="1">
      <c r="A2" s="125"/>
      <c r="B2" s="8"/>
      <c r="C2" s="6"/>
      <c r="D2" s="7"/>
      <c r="E2" s="8"/>
    </row>
    <row r="3" spans="1:12" s="11" customFormat="1" ht="27.75" customHeight="1" thickBot="1">
      <c r="A3" s="124"/>
      <c r="B3" s="134" t="s">
        <v>0</v>
      </c>
      <c r="C3" s="135" t="s">
        <v>1</v>
      </c>
      <c r="D3" s="136"/>
      <c r="E3" s="137" t="s">
        <v>2</v>
      </c>
      <c r="F3" s="138" t="s">
        <v>3</v>
      </c>
      <c r="G3" s="137" t="s">
        <v>4</v>
      </c>
      <c r="H3" s="226" t="s">
        <v>5</v>
      </c>
      <c r="I3" s="137" t="s">
        <v>6</v>
      </c>
      <c r="J3" s="139" t="s">
        <v>7</v>
      </c>
      <c r="K3" s="139" t="s">
        <v>8</v>
      </c>
      <c r="L3" s="139" t="s">
        <v>9</v>
      </c>
    </row>
    <row r="4" spans="1:12" s="11" customFormat="1" ht="50.25" customHeight="1" thickBot="1">
      <c r="A4" s="124"/>
      <c r="B4" s="140" t="s">
        <v>10</v>
      </c>
      <c r="C4" s="87" t="s">
        <v>11</v>
      </c>
      <c r="D4" s="12" t="s">
        <v>12</v>
      </c>
      <c r="E4" s="117"/>
      <c r="F4" s="120"/>
      <c r="G4" s="118"/>
      <c r="H4" s="13" t="s">
        <v>13</v>
      </c>
      <c r="I4" s="118"/>
      <c r="J4" s="118"/>
      <c r="K4" s="118"/>
      <c r="L4" s="118"/>
    </row>
    <row r="5" spans="1:12" s="11" customFormat="1" ht="27.75" customHeight="1" thickBot="1">
      <c r="A5" s="124"/>
      <c r="B5" s="141">
        <v>1</v>
      </c>
      <c r="C5" s="88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5">
        <v>8</v>
      </c>
      <c r="J5" s="16">
        <v>9</v>
      </c>
      <c r="K5" s="16">
        <v>10</v>
      </c>
      <c r="L5" s="16">
        <v>11</v>
      </c>
    </row>
    <row r="6" spans="1:12" s="11" customFormat="1" ht="73.5" customHeight="1">
      <c r="A6" s="18"/>
      <c r="B6" s="142">
        <v>1</v>
      </c>
      <c r="C6" s="89" t="s">
        <v>35</v>
      </c>
      <c r="D6" s="61" t="s">
        <v>36</v>
      </c>
      <c r="E6" s="58" t="s">
        <v>37</v>
      </c>
      <c r="F6" s="57" t="s">
        <v>38</v>
      </c>
      <c r="G6" s="54" t="s">
        <v>33</v>
      </c>
      <c r="H6" s="59" t="s">
        <v>39</v>
      </c>
      <c r="I6" s="55" t="s">
        <v>30</v>
      </c>
      <c r="J6" s="56">
        <v>100000000</v>
      </c>
      <c r="K6" s="60">
        <v>100000000</v>
      </c>
      <c r="L6" s="143" t="s">
        <v>31</v>
      </c>
    </row>
    <row r="7" spans="1:13" s="65" customFormat="1" ht="73.5" customHeight="1">
      <c r="A7" s="126"/>
      <c r="B7" s="144">
        <v>2</v>
      </c>
      <c r="C7" s="90" t="s">
        <v>50</v>
      </c>
      <c r="D7" s="67" t="s">
        <v>51</v>
      </c>
      <c r="E7" s="68" t="s">
        <v>49</v>
      </c>
      <c r="F7" s="66" t="s">
        <v>53</v>
      </c>
      <c r="G7" s="67" t="s">
        <v>15</v>
      </c>
      <c r="H7" s="69" t="s">
        <v>52</v>
      </c>
      <c r="I7" s="70" t="s">
        <v>14</v>
      </c>
      <c r="J7" s="71">
        <v>88000000</v>
      </c>
      <c r="K7" s="73">
        <f>J7*M7</f>
        <v>651257816</v>
      </c>
      <c r="L7" s="147" t="s">
        <v>31</v>
      </c>
      <c r="M7" s="72">
        <v>7.400657</v>
      </c>
    </row>
    <row r="8" spans="1:12" s="11" customFormat="1" ht="73.5" customHeight="1">
      <c r="A8" s="18"/>
      <c r="B8" s="145">
        <v>3</v>
      </c>
      <c r="C8" s="91" t="s">
        <v>62</v>
      </c>
      <c r="D8" s="62" t="s">
        <v>63</v>
      </c>
      <c r="E8" s="75" t="s">
        <v>64</v>
      </c>
      <c r="F8" s="74" t="s">
        <v>65</v>
      </c>
      <c r="G8" s="62" t="s">
        <v>29</v>
      </c>
      <c r="H8" s="69" t="s">
        <v>66</v>
      </c>
      <c r="I8" s="76" t="s">
        <v>30</v>
      </c>
      <c r="J8" s="77">
        <v>54428000</v>
      </c>
      <c r="K8" s="77">
        <v>54428000</v>
      </c>
      <c r="L8" s="148" t="s">
        <v>67</v>
      </c>
    </row>
    <row r="9" spans="1:13" s="11" customFormat="1" ht="98.25" customHeight="1">
      <c r="A9" s="204">
        <v>488</v>
      </c>
      <c r="B9" s="146">
        <v>4</v>
      </c>
      <c r="C9" s="91" t="s">
        <v>73</v>
      </c>
      <c r="D9" s="62" t="s">
        <v>75</v>
      </c>
      <c r="E9" s="75" t="s">
        <v>71</v>
      </c>
      <c r="F9" s="74" t="s">
        <v>79</v>
      </c>
      <c r="G9" s="93" t="s">
        <v>76</v>
      </c>
      <c r="H9" s="69" t="s">
        <v>77</v>
      </c>
      <c r="I9" s="76" t="s">
        <v>14</v>
      </c>
      <c r="J9" s="77">
        <v>130000000</v>
      </c>
      <c r="K9" s="78">
        <f>J9*M9</f>
        <v>1010972430</v>
      </c>
      <c r="L9" s="148" t="s">
        <v>78</v>
      </c>
      <c r="M9" s="72">
        <v>7.776711</v>
      </c>
    </row>
    <row r="10" spans="1:13" s="11" customFormat="1" ht="98.25" customHeight="1">
      <c r="A10" s="18"/>
      <c r="B10" s="145">
        <v>5</v>
      </c>
      <c r="C10" s="91" t="s">
        <v>81</v>
      </c>
      <c r="D10" s="62" t="s">
        <v>82</v>
      </c>
      <c r="E10" s="75" t="s">
        <v>83</v>
      </c>
      <c r="F10" s="74" t="s">
        <v>84</v>
      </c>
      <c r="G10" s="67" t="s">
        <v>15</v>
      </c>
      <c r="H10" s="69" t="s">
        <v>85</v>
      </c>
      <c r="I10" s="76" t="s">
        <v>14</v>
      </c>
      <c r="J10" s="77">
        <v>220000000</v>
      </c>
      <c r="K10" s="78">
        <f>J10*M10</f>
        <v>1634796680</v>
      </c>
      <c r="L10" s="148" t="s">
        <v>86</v>
      </c>
      <c r="M10" s="72">
        <v>7.430894</v>
      </c>
    </row>
    <row r="11" spans="1:15" s="11" customFormat="1" ht="75.75" customHeight="1" thickBot="1">
      <c r="A11" s="18"/>
      <c r="B11" s="155">
        <v>6</v>
      </c>
      <c r="C11" s="156" t="s">
        <v>109</v>
      </c>
      <c r="D11" s="160" t="s">
        <v>110</v>
      </c>
      <c r="E11" s="227" t="s">
        <v>108</v>
      </c>
      <c r="F11" s="228" t="s">
        <v>111</v>
      </c>
      <c r="G11" s="160" t="s">
        <v>29</v>
      </c>
      <c r="H11" s="229" t="s">
        <v>112</v>
      </c>
      <c r="I11" s="162" t="s">
        <v>14</v>
      </c>
      <c r="J11" s="163">
        <v>15000000</v>
      </c>
      <c r="K11" s="230">
        <f>J11*M11</f>
        <v>112304010</v>
      </c>
      <c r="L11" s="231" t="s">
        <v>32</v>
      </c>
      <c r="M11" s="72">
        <v>7.486934</v>
      </c>
      <c r="N11" s="94"/>
      <c r="O11" s="81"/>
    </row>
    <row r="12" spans="1:15" s="177" customFormat="1" ht="36" customHeight="1">
      <c r="A12" s="18"/>
      <c r="B12" s="18"/>
      <c r="C12" s="95"/>
      <c r="D12" s="82"/>
      <c r="E12" s="18"/>
      <c r="F12" s="19"/>
      <c r="G12" s="82"/>
      <c r="H12" s="41"/>
      <c r="I12" s="79"/>
      <c r="J12" s="80"/>
      <c r="K12" s="80"/>
      <c r="L12" s="80"/>
      <c r="M12" s="221"/>
      <c r="N12" s="94"/>
      <c r="O12" s="81"/>
    </row>
    <row r="13" spans="1:12" s="130" customFormat="1" ht="15.75">
      <c r="A13" s="197"/>
      <c r="B13" s="127"/>
      <c r="C13" s="176"/>
      <c r="E13" s="177"/>
      <c r="F13" s="124" t="s">
        <v>17</v>
      </c>
      <c r="G13" s="124"/>
      <c r="H13" s="109" t="s">
        <v>18</v>
      </c>
      <c r="I13" s="177"/>
      <c r="J13" s="178" t="s">
        <v>19</v>
      </c>
      <c r="K13" s="179"/>
      <c r="L13" s="222"/>
    </row>
    <row r="14" spans="1:12" s="130" customFormat="1" ht="15.75">
      <c r="A14" s="128"/>
      <c r="B14" s="128"/>
      <c r="C14" s="128"/>
      <c r="D14" s="128"/>
      <c r="E14" s="128"/>
      <c r="F14" s="27">
        <f>K11</f>
        <v>112304010</v>
      </c>
      <c r="G14" s="28"/>
      <c r="H14" s="27"/>
      <c r="I14" s="29"/>
      <c r="J14" s="182">
        <f>SUM(F14:H14)</f>
        <v>112304010</v>
      </c>
      <c r="K14" s="179"/>
      <c r="L14" s="222"/>
    </row>
    <row r="15" spans="1:12" s="130" customFormat="1" ht="15.75">
      <c r="A15" s="128"/>
      <c r="B15" s="128"/>
      <c r="C15" s="180" t="s">
        <v>22</v>
      </c>
      <c r="E15" s="177"/>
      <c r="F15" s="27">
        <f>K6+K7+K8+K10</f>
        <v>2440482496</v>
      </c>
      <c r="G15" s="177"/>
      <c r="H15" s="181">
        <f>K9</f>
        <v>1010972430</v>
      </c>
      <c r="I15" s="29"/>
      <c r="J15" s="182">
        <f>SUM(F15:I15)</f>
        <v>3451454926</v>
      </c>
      <c r="K15" s="179"/>
      <c r="L15" s="222"/>
    </row>
    <row r="16" spans="1:12" s="130" customFormat="1" ht="16.5">
      <c r="A16" s="128"/>
      <c r="B16" s="184"/>
      <c r="C16" s="183" t="s">
        <v>24</v>
      </c>
      <c r="D16" s="184"/>
      <c r="E16" s="129"/>
      <c r="F16" s="185">
        <f>SUM(F14:F15)</f>
        <v>2552786506</v>
      </c>
      <c r="G16" s="129"/>
      <c r="H16" s="186">
        <f>SUM(H14:H15)</f>
        <v>1010972430</v>
      </c>
      <c r="I16" s="187"/>
      <c r="J16" s="188">
        <f>SUM(F16:I16)</f>
        <v>3563758936</v>
      </c>
      <c r="K16" s="188"/>
      <c r="L16" s="223"/>
    </row>
    <row r="17" spans="1:12" s="130" customFormat="1" ht="15" customHeight="1">
      <c r="A17" s="201"/>
      <c r="C17" s="176"/>
      <c r="J17" s="189"/>
      <c r="K17" s="179"/>
      <c r="L17" s="222"/>
    </row>
    <row r="18" spans="1:5" s="190" customFormat="1" ht="87.75" customHeight="1">
      <c r="A18" s="224"/>
      <c r="B18" s="224"/>
      <c r="C18" s="196"/>
      <c r="D18" s="196"/>
      <c r="E18" s="196"/>
    </row>
    <row r="19" spans="1:12" s="130" customFormat="1" ht="15" customHeight="1">
      <c r="A19" s="176"/>
      <c r="B19" s="176"/>
      <c r="C19" s="176"/>
      <c r="D19" s="176"/>
      <c r="E19" s="176"/>
      <c r="J19" s="189"/>
      <c r="K19" s="179"/>
      <c r="L19" s="222"/>
    </row>
    <row r="20" spans="1:12" s="130" customFormat="1" ht="15.75">
      <c r="A20" s="127"/>
      <c r="B20" s="127"/>
      <c r="C20" s="176"/>
      <c r="E20" s="177"/>
      <c r="F20" s="124"/>
      <c r="G20" s="124"/>
      <c r="H20" s="124"/>
      <c r="I20" s="177"/>
      <c r="J20" s="178"/>
      <c r="K20" s="179"/>
      <c r="L20" s="222"/>
    </row>
    <row r="21" spans="1:12" s="130" customFormat="1" ht="15.75">
      <c r="A21" s="128"/>
      <c r="B21" s="128"/>
      <c r="C21" s="180"/>
      <c r="E21" s="177"/>
      <c r="F21" s="27"/>
      <c r="G21" s="28"/>
      <c r="H21" s="27"/>
      <c r="I21" s="29"/>
      <c r="J21" s="182"/>
      <c r="K21" s="179"/>
      <c r="L21" s="222"/>
    </row>
    <row r="22" spans="1:12" s="130" customFormat="1" ht="15.75">
      <c r="A22" s="128"/>
      <c r="B22" s="128"/>
      <c r="C22" s="180"/>
      <c r="E22" s="177"/>
      <c r="F22" s="181"/>
      <c r="G22" s="177"/>
      <c r="H22" s="21"/>
      <c r="I22" s="29"/>
      <c r="J22" s="182"/>
      <c r="K22" s="179"/>
      <c r="L22" s="222"/>
    </row>
    <row r="23" spans="1:12" s="130" customFormat="1" ht="15.75">
      <c r="A23" s="128"/>
      <c r="B23" s="128"/>
      <c r="C23" s="180"/>
      <c r="E23" s="177"/>
      <c r="F23" s="27"/>
      <c r="G23" s="177"/>
      <c r="H23" s="181"/>
      <c r="I23" s="29"/>
      <c r="J23" s="182"/>
      <c r="K23" s="179"/>
      <c r="L23" s="222"/>
    </row>
    <row r="24" spans="1:12" s="130" customFormat="1" ht="15.75">
      <c r="A24" s="200"/>
      <c r="B24" s="128"/>
      <c r="C24" s="180"/>
      <c r="E24" s="177"/>
      <c r="F24" s="181"/>
      <c r="G24" s="177"/>
      <c r="H24" s="21"/>
      <c r="I24" s="29"/>
      <c r="J24" s="182"/>
      <c r="K24" s="179"/>
      <c r="L24" s="222"/>
    </row>
    <row r="25" spans="1:12" s="133" customFormat="1" ht="18.75">
      <c r="A25" s="131"/>
      <c r="B25" s="131"/>
      <c r="C25" s="191"/>
      <c r="E25" s="192"/>
      <c r="G25" s="193"/>
      <c r="J25" s="194"/>
      <c r="K25" s="194"/>
      <c r="L25" s="225"/>
    </row>
    <row r="26" spans="1:12" s="133" customFormat="1" ht="18.75">
      <c r="A26" s="131"/>
      <c r="B26" s="131"/>
      <c r="C26" s="191"/>
      <c r="E26" s="192"/>
      <c r="G26" s="193"/>
      <c r="J26" s="194"/>
      <c r="K26" s="194"/>
      <c r="L26" s="225"/>
    </row>
    <row r="27" spans="1:12" s="44" customFormat="1" ht="18.75">
      <c r="A27" s="131"/>
      <c r="B27" s="49"/>
      <c r="C27" s="50"/>
      <c r="E27" s="45"/>
      <c r="G27" s="51"/>
      <c r="H27" s="50"/>
      <c r="I27" s="50"/>
      <c r="J27" s="47"/>
      <c r="K27" s="47"/>
      <c r="L27" s="48"/>
    </row>
    <row r="28" spans="1:12" s="44" customFormat="1" ht="18.75">
      <c r="A28" s="131"/>
      <c r="B28" s="49"/>
      <c r="C28" s="50"/>
      <c r="E28" s="45"/>
      <c r="G28" s="51"/>
      <c r="H28" s="50"/>
      <c r="I28" s="50"/>
      <c r="J28" s="47"/>
      <c r="K28" s="47"/>
      <c r="L28" s="48"/>
    </row>
    <row r="29" spans="1:12" s="44" customFormat="1" ht="18.75">
      <c r="A29" s="132"/>
      <c r="B29" s="52"/>
      <c r="E29" s="45"/>
      <c r="G29" s="51"/>
      <c r="H29" s="50"/>
      <c r="I29" s="50"/>
      <c r="J29" s="47"/>
      <c r="K29" s="47"/>
      <c r="L29" s="48"/>
    </row>
    <row r="30" spans="1:12" s="44" customFormat="1" ht="18.75">
      <c r="A30" s="132"/>
      <c r="B30" s="52"/>
      <c r="E30" s="45"/>
      <c r="G30" s="46"/>
      <c r="H30" s="50"/>
      <c r="I30" s="50"/>
      <c r="J30" s="53"/>
      <c r="K30" s="47"/>
      <c r="L30" s="48"/>
    </row>
    <row r="31" spans="1:12" s="44" customFormat="1" ht="12.75">
      <c r="A31" s="132"/>
      <c r="B31" s="52"/>
      <c r="E31" s="45"/>
      <c r="G31" s="46"/>
      <c r="J31" s="47"/>
      <c r="K31" s="47"/>
      <c r="L31" s="48"/>
    </row>
    <row r="32" spans="1:12" s="44" customFormat="1" ht="12.75">
      <c r="A32" s="195"/>
      <c r="C32" s="52"/>
      <c r="F32" s="45"/>
      <c r="H32" s="46"/>
      <c r="J32" s="47"/>
      <c r="K32" s="47"/>
      <c r="L32" s="48"/>
    </row>
    <row r="33" spans="1:8" ht="12.75">
      <c r="A33" s="195"/>
      <c r="B33" s="1"/>
      <c r="D33" s="1"/>
      <c r="E33" s="1"/>
      <c r="H33" s="7"/>
    </row>
    <row r="34" ht="12.75">
      <c r="H34" s="7"/>
    </row>
    <row r="35" ht="12.75">
      <c r="H35" s="40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spans="7:8" ht="12.75">
      <c r="G46" s="122"/>
      <c r="H46" s="121"/>
    </row>
    <row r="47" spans="7:8" ht="12.75">
      <c r="G47" s="122"/>
      <c r="H47" s="121"/>
    </row>
    <row r="48" ht="12.75">
      <c r="H48" s="7"/>
    </row>
    <row r="49" ht="12.75">
      <c r="H49" s="7"/>
    </row>
    <row r="50" ht="12.75">
      <c r="H50" s="7"/>
    </row>
    <row r="51" spans="6:8" ht="12.75" customHeight="1">
      <c r="F51" s="121"/>
      <c r="H51" s="7"/>
    </row>
    <row r="52" spans="6:8" ht="12.75" customHeight="1">
      <c r="F52" s="121"/>
      <c r="H52" s="7"/>
    </row>
    <row r="53" ht="12.75">
      <c r="H53" s="7"/>
    </row>
    <row r="54" spans="8:10" ht="15.75">
      <c r="H54" s="41"/>
      <c r="I54" s="17"/>
      <c r="J54" s="21"/>
    </row>
    <row r="55" spans="8:10" ht="15.75">
      <c r="H55" s="20"/>
      <c r="I55" s="17"/>
      <c r="J55" s="21"/>
    </row>
    <row r="56" spans="8:10" ht="15.75">
      <c r="H56" s="41"/>
      <c r="I56" s="17"/>
      <c r="J56" s="21"/>
    </row>
    <row r="57" spans="8:10" ht="15.75">
      <c r="H57" s="41"/>
      <c r="I57" s="17"/>
      <c r="J57" s="21"/>
    </row>
    <row r="58" spans="7:10" ht="15.75">
      <c r="G58" s="42"/>
      <c r="H58" s="41"/>
      <c r="I58" s="17"/>
      <c r="J58" s="21"/>
    </row>
    <row r="59" spans="8:10" ht="15.75">
      <c r="H59" s="41"/>
      <c r="I59" s="17"/>
      <c r="J59" s="21"/>
    </row>
    <row r="60" spans="8:10" ht="15.75">
      <c r="H60" s="41"/>
      <c r="I60" s="17"/>
      <c r="J60" s="21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  <row r="306" ht="12.75">
      <c r="H306" s="7"/>
    </row>
    <row r="307" ht="12.75">
      <c r="H307" s="7"/>
    </row>
    <row r="308" ht="12.75">
      <c r="H308" s="7"/>
    </row>
    <row r="309" ht="12.75">
      <c r="H309" s="7"/>
    </row>
    <row r="310" ht="12.75">
      <c r="H310" s="7"/>
    </row>
    <row r="311" ht="12.75">
      <c r="H311" s="7"/>
    </row>
    <row r="312" ht="12.75">
      <c r="H312" s="7"/>
    </row>
    <row r="313" ht="12.75">
      <c r="H313" s="7"/>
    </row>
    <row r="314" ht="12.75">
      <c r="H314" s="7"/>
    </row>
    <row r="315" ht="12.75">
      <c r="H315" s="7"/>
    </row>
    <row r="316" ht="12.75">
      <c r="H316" s="7"/>
    </row>
    <row r="317" ht="12.75">
      <c r="H317" s="7"/>
    </row>
    <row r="318" ht="12.75">
      <c r="H318" s="7"/>
    </row>
    <row r="319" ht="12.75">
      <c r="H319" s="7"/>
    </row>
    <row r="320" ht="12.75">
      <c r="H320" s="7"/>
    </row>
    <row r="321" ht="12.75">
      <c r="H321" s="7"/>
    </row>
    <row r="322" ht="12.75">
      <c r="H322" s="7"/>
    </row>
    <row r="323" ht="12.75">
      <c r="H323" s="7"/>
    </row>
    <row r="324" ht="12.75">
      <c r="H324" s="7"/>
    </row>
    <row r="325" ht="12.75">
      <c r="H325" s="7"/>
    </row>
    <row r="326" ht="12.75">
      <c r="H326" s="7"/>
    </row>
    <row r="327" ht="12.75">
      <c r="H327" s="7"/>
    </row>
    <row r="328" ht="12.75">
      <c r="H328" s="7"/>
    </row>
    <row r="329" ht="12.75">
      <c r="H329" s="7"/>
    </row>
    <row r="330" ht="12.75">
      <c r="H330" s="7"/>
    </row>
    <row r="331" ht="12.75"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  <row r="357" ht="12.75">
      <c r="H357" s="7"/>
    </row>
    <row r="358" ht="12.75">
      <c r="H358" s="7"/>
    </row>
    <row r="359" ht="12.75">
      <c r="H359" s="7"/>
    </row>
    <row r="360" ht="12.75">
      <c r="H360" s="7"/>
    </row>
    <row r="361" ht="12.75">
      <c r="H361" s="7"/>
    </row>
    <row r="362" ht="12.75">
      <c r="H362" s="7"/>
    </row>
    <row r="363" ht="12.75">
      <c r="H363" s="7"/>
    </row>
    <row r="364" ht="12.75">
      <c r="H364" s="7"/>
    </row>
    <row r="365" ht="12.75">
      <c r="H365" s="7"/>
    </row>
    <row r="366" ht="12.75">
      <c r="H366" s="7"/>
    </row>
    <row r="367" ht="12.75">
      <c r="H367" s="7"/>
    </row>
    <row r="368" ht="12.75">
      <c r="H368" s="7"/>
    </row>
    <row r="369" ht="12.75">
      <c r="H369" s="7"/>
    </row>
    <row r="370" ht="12.75">
      <c r="H370" s="7"/>
    </row>
    <row r="371" ht="12.75">
      <c r="H371" s="7"/>
    </row>
  </sheetData>
  <mergeCells count="11">
    <mergeCell ref="C3:D3"/>
    <mergeCell ref="E3:E4"/>
    <mergeCell ref="I3:I4"/>
    <mergeCell ref="G3:G4"/>
    <mergeCell ref="F3:F4"/>
    <mergeCell ref="F51:F52"/>
    <mergeCell ref="H46:H47"/>
    <mergeCell ref="G46:G47"/>
    <mergeCell ref="L3:L4"/>
    <mergeCell ref="J3:J4"/>
    <mergeCell ref="K3:K4"/>
  </mergeCells>
  <printOptions horizontalCentered="1"/>
  <pageMargins left="0.2" right="0.19" top="0.33" bottom="0.35" header="0.17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2"/>
  <sheetViews>
    <sheetView workbookViewId="0" topLeftCell="A2">
      <selection activeCell="D10" sqref="D10"/>
    </sheetView>
  </sheetViews>
  <sheetFormatPr defaultColWidth="9.140625" defaultRowHeight="12.75"/>
  <cols>
    <col min="1" max="1" width="5.8515625" style="209" customWidth="1"/>
    <col min="2" max="2" width="5.8515625" style="2" customWidth="1"/>
    <col min="3" max="3" width="12.57421875" style="1" customWidth="1"/>
    <col min="4" max="4" width="21.7109375" style="2" customWidth="1"/>
    <col min="5" max="5" width="13.8515625" style="2" customWidth="1"/>
    <col min="6" max="6" width="17.28125" style="3" customWidth="1"/>
    <col min="7" max="7" width="22.140625" style="2" customWidth="1"/>
    <col min="8" max="8" width="28.8515625" style="2" customWidth="1"/>
    <col min="9" max="9" width="7.8515625" style="2" customWidth="1"/>
    <col min="10" max="11" width="20.421875" style="4" customWidth="1"/>
    <col min="12" max="12" width="12.28125" style="5" bestFit="1" customWidth="1"/>
    <col min="13" max="13" width="16.8515625" style="2" customWidth="1"/>
    <col min="14" max="14" width="13.140625" style="2" bestFit="1" customWidth="1"/>
    <col min="15" max="15" width="9.140625" style="2" customWidth="1"/>
    <col min="16" max="16" width="12.00390625" style="2" bestFit="1" customWidth="1"/>
    <col min="17" max="16384" width="9.140625" style="2" customWidth="1"/>
  </cols>
  <sheetData>
    <row r="1" spans="1:5" ht="18">
      <c r="A1" s="9"/>
      <c r="B1" s="9" t="s">
        <v>141</v>
      </c>
      <c r="C1" s="6"/>
      <c r="D1" s="7"/>
      <c r="E1" s="8"/>
    </row>
    <row r="2" spans="1:5" ht="18.75" thickBot="1">
      <c r="A2" s="9"/>
      <c r="B2" s="8"/>
      <c r="C2" s="6"/>
      <c r="D2" s="7"/>
      <c r="E2" s="8"/>
    </row>
    <row r="3" spans="1:12" s="11" customFormat="1" ht="27.75" customHeight="1" thickBot="1">
      <c r="A3" s="202"/>
      <c r="B3" s="134" t="s">
        <v>0</v>
      </c>
      <c r="C3" s="135" t="s">
        <v>1</v>
      </c>
      <c r="D3" s="136"/>
      <c r="E3" s="137" t="s">
        <v>2</v>
      </c>
      <c r="F3" s="138" t="s">
        <v>3</v>
      </c>
      <c r="G3" s="137" t="s">
        <v>4</v>
      </c>
      <c r="H3" s="226" t="s">
        <v>5</v>
      </c>
      <c r="I3" s="137" t="s">
        <v>6</v>
      </c>
      <c r="J3" s="139" t="s">
        <v>7</v>
      </c>
      <c r="K3" s="139" t="s">
        <v>8</v>
      </c>
      <c r="L3" s="139" t="s">
        <v>9</v>
      </c>
    </row>
    <row r="4" spans="1:12" s="11" customFormat="1" ht="50.25" customHeight="1" thickBot="1">
      <c r="A4" s="202"/>
      <c r="B4" s="140" t="s">
        <v>10</v>
      </c>
      <c r="C4" s="87" t="s">
        <v>11</v>
      </c>
      <c r="D4" s="12" t="s">
        <v>12</v>
      </c>
      <c r="E4" s="117"/>
      <c r="F4" s="120"/>
      <c r="G4" s="118"/>
      <c r="H4" s="13" t="s">
        <v>13</v>
      </c>
      <c r="I4" s="118"/>
      <c r="J4" s="118"/>
      <c r="K4" s="118"/>
      <c r="L4" s="118"/>
    </row>
    <row r="5" spans="1:12" s="11" customFormat="1" ht="27.75" customHeight="1" thickBot="1">
      <c r="A5" s="202"/>
      <c r="B5" s="141">
        <v>1</v>
      </c>
      <c r="C5" s="88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5">
        <v>8</v>
      </c>
      <c r="J5" s="16">
        <v>9</v>
      </c>
      <c r="K5" s="16">
        <v>10</v>
      </c>
      <c r="L5" s="16">
        <v>11</v>
      </c>
    </row>
    <row r="6" spans="1:13" s="11" customFormat="1" ht="73.5" customHeight="1">
      <c r="A6" s="203"/>
      <c r="B6" s="142">
        <v>1</v>
      </c>
      <c r="C6" s="89" t="s">
        <v>26</v>
      </c>
      <c r="D6" s="62" t="s">
        <v>40</v>
      </c>
      <c r="E6" s="58" t="s">
        <v>41</v>
      </c>
      <c r="F6" s="57" t="s">
        <v>42</v>
      </c>
      <c r="G6" s="54" t="s">
        <v>43</v>
      </c>
      <c r="H6" s="59" t="s">
        <v>44</v>
      </c>
      <c r="I6" s="55" t="s">
        <v>14</v>
      </c>
      <c r="J6" s="56">
        <v>18500000</v>
      </c>
      <c r="K6" s="63">
        <f aca="true" t="shared" si="0" ref="K6:K13">J6*M6</f>
        <v>137105091</v>
      </c>
      <c r="L6" s="143" t="s">
        <v>32</v>
      </c>
      <c r="M6" s="11">
        <v>7.411086</v>
      </c>
    </row>
    <row r="7" spans="1:13" s="11" customFormat="1" ht="73.5" customHeight="1">
      <c r="A7" s="203"/>
      <c r="B7" s="144">
        <v>2</v>
      </c>
      <c r="C7" s="91" t="s">
        <v>54</v>
      </c>
      <c r="D7" s="67" t="s">
        <v>55</v>
      </c>
      <c r="E7" s="75" t="s">
        <v>56</v>
      </c>
      <c r="F7" s="74" t="s">
        <v>57</v>
      </c>
      <c r="G7" s="67" t="s">
        <v>15</v>
      </c>
      <c r="H7" s="69" t="s">
        <v>68</v>
      </c>
      <c r="I7" s="76" t="s">
        <v>14</v>
      </c>
      <c r="J7" s="77">
        <v>15500000</v>
      </c>
      <c r="K7" s="78">
        <f t="shared" si="0"/>
        <v>114042242</v>
      </c>
      <c r="L7" s="148" t="s">
        <v>32</v>
      </c>
      <c r="M7" s="11">
        <v>7.357564</v>
      </c>
    </row>
    <row r="8" spans="1:13" s="11" customFormat="1" ht="83.25" customHeight="1">
      <c r="A8" s="203"/>
      <c r="B8" s="145">
        <v>3</v>
      </c>
      <c r="C8" s="92" t="s">
        <v>60</v>
      </c>
      <c r="D8" s="62" t="s">
        <v>61</v>
      </c>
      <c r="E8" s="75" t="s">
        <v>58</v>
      </c>
      <c r="F8" s="74" t="s">
        <v>59</v>
      </c>
      <c r="G8" s="67" t="s">
        <v>15</v>
      </c>
      <c r="H8" s="69" t="s">
        <v>69</v>
      </c>
      <c r="I8" s="76" t="s">
        <v>14</v>
      </c>
      <c r="J8" s="77">
        <v>9897500</v>
      </c>
      <c r="K8" s="78">
        <f t="shared" si="0"/>
        <v>73050755.38000001</v>
      </c>
      <c r="L8" s="148" t="s">
        <v>32</v>
      </c>
      <c r="M8" s="72">
        <v>7.380728</v>
      </c>
    </row>
    <row r="9" spans="1:15" s="11" customFormat="1" ht="105" customHeight="1">
      <c r="A9" s="215">
        <v>489</v>
      </c>
      <c r="B9" s="146">
        <v>4</v>
      </c>
      <c r="C9" s="66" t="s">
        <v>91</v>
      </c>
      <c r="D9" s="100" t="s">
        <v>92</v>
      </c>
      <c r="E9" s="101" t="s">
        <v>93</v>
      </c>
      <c r="F9" s="74" t="s">
        <v>96</v>
      </c>
      <c r="G9" s="100" t="s">
        <v>15</v>
      </c>
      <c r="H9" s="59" t="s">
        <v>101</v>
      </c>
      <c r="I9" s="102" t="s">
        <v>14</v>
      </c>
      <c r="J9" s="96">
        <v>33800000</v>
      </c>
      <c r="K9" s="63">
        <f t="shared" si="0"/>
        <v>252771305.8</v>
      </c>
      <c r="L9" s="152" t="s">
        <v>97</v>
      </c>
      <c r="M9" s="72">
        <v>7.478441</v>
      </c>
      <c r="N9" s="94"/>
      <c r="O9" s="81"/>
    </row>
    <row r="10" spans="1:15" s="11" customFormat="1" ht="105" customHeight="1">
      <c r="A10" s="203"/>
      <c r="B10" s="145">
        <v>5</v>
      </c>
      <c r="C10" s="66" t="s">
        <v>91</v>
      </c>
      <c r="D10" s="67" t="s">
        <v>92</v>
      </c>
      <c r="E10" s="105" t="s">
        <v>94</v>
      </c>
      <c r="F10" s="97" t="s">
        <v>96</v>
      </c>
      <c r="G10" s="67" t="s">
        <v>15</v>
      </c>
      <c r="H10" s="69" t="s">
        <v>102</v>
      </c>
      <c r="I10" s="76" t="s">
        <v>14</v>
      </c>
      <c r="J10" s="111">
        <v>2500000</v>
      </c>
      <c r="K10" s="77">
        <f t="shared" si="0"/>
        <v>18696102.5</v>
      </c>
      <c r="L10" s="153" t="s">
        <v>97</v>
      </c>
      <c r="M10" s="72">
        <v>7.478441</v>
      </c>
      <c r="N10" s="94"/>
      <c r="O10" s="81"/>
    </row>
    <row r="11" spans="1:15" s="11" customFormat="1" ht="105.75" customHeight="1">
      <c r="A11" s="203"/>
      <c r="B11" s="146">
        <v>6</v>
      </c>
      <c r="C11" s="66" t="s">
        <v>99</v>
      </c>
      <c r="D11" s="67" t="s">
        <v>100</v>
      </c>
      <c r="E11" s="75" t="s">
        <v>95</v>
      </c>
      <c r="F11" s="97" t="s">
        <v>98</v>
      </c>
      <c r="G11" s="62" t="s">
        <v>29</v>
      </c>
      <c r="H11" s="98" t="s">
        <v>103</v>
      </c>
      <c r="I11" s="76" t="s">
        <v>14</v>
      </c>
      <c r="J11" s="78">
        <v>12160000</v>
      </c>
      <c r="K11" s="77">
        <f t="shared" si="0"/>
        <v>90966236.16</v>
      </c>
      <c r="L11" s="153" t="s">
        <v>27</v>
      </c>
      <c r="M11" s="72">
        <v>7.480776</v>
      </c>
      <c r="N11" s="94"/>
      <c r="O11" s="81"/>
    </row>
    <row r="12" spans="1:15" s="11" customFormat="1" ht="75.75" customHeight="1">
      <c r="A12" s="203"/>
      <c r="B12" s="145">
        <v>7</v>
      </c>
      <c r="C12" s="90" t="s">
        <v>113</v>
      </c>
      <c r="D12" s="62" t="s">
        <v>114</v>
      </c>
      <c r="E12" s="75" t="s">
        <v>115</v>
      </c>
      <c r="F12" s="74" t="s">
        <v>121</v>
      </c>
      <c r="G12" s="67" t="s">
        <v>15</v>
      </c>
      <c r="H12" s="98" t="s">
        <v>119</v>
      </c>
      <c r="I12" s="76" t="s">
        <v>117</v>
      </c>
      <c r="J12" s="78">
        <v>9816000</v>
      </c>
      <c r="K12" s="78">
        <f t="shared" si="0"/>
        <v>54424586.23199999</v>
      </c>
      <c r="L12" s="153" t="s">
        <v>97</v>
      </c>
      <c r="M12" s="72">
        <v>5.544477</v>
      </c>
      <c r="N12" s="94"/>
      <c r="O12" s="81"/>
    </row>
    <row r="13" spans="1:15" s="11" customFormat="1" ht="75.75" customHeight="1" thickBot="1">
      <c r="A13" s="203"/>
      <c r="B13" s="233">
        <v>8</v>
      </c>
      <c r="C13" s="156" t="s">
        <v>113</v>
      </c>
      <c r="D13" s="160" t="s">
        <v>114</v>
      </c>
      <c r="E13" s="227" t="s">
        <v>116</v>
      </c>
      <c r="F13" s="159" t="s">
        <v>121</v>
      </c>
      <c r="G13" s="157" t="s">
        <v>15</v>
      </c>
      <c r="H13" s="161" t="s">
        <v>120</v>
      </c>
      <c r="I13" s="162" t="s">
        <v>117</v>
      </c>
      <c r="J13" s="163">
        <v>9816000</v>
      </c>
      <c r="K13" s="163">
        <f t="shared" si="0"/>
        <v>54424586.23199999</v>
      </c>
      <c r="L13" s="231" t="s">
        <v>97</v>
      </c>
      <c r="M13" s="72">
        <v>5.544477</v>
      </c>
      <c r="N13" s="94"/>
      <c r="O13" s="81"/>
    </row>
    <row r="14" spans="1:15" s="11" customFormat="1" ht="45.75" customHeight="1">
      <c r="A14" s="203"/>
      <c r="B14" s="18"/>
      <c r="C14" s="18"/>
      <c r="D14" s="18"/>
      <c r="E14" s="18"/>
      <c r="F14" s="19"/>
      <c r="G14" s="82"/>
      <c r="H14" s="41"/>
      <c r="I14" s="79"/>
      <c r="J14" s="80"/>
      <c r="K14" s="80"/>
      <c r="L14" s="80"/>
      <c r="M14" s="72"/>
      <c r="N14" s="94"/>
      <c r="O14" s="81"/>
    </row>
    <row r="15" spans="1:12" s="130" customFormat="1" ht="18.75">
      <c r="A15" s="207"/>
      <c r="B15" s="127"/>
      <c r="C15" s="176"/>
      <c r="E15" s="177"/>
      <c r="F15" s="124" t="s">
        <v>17</v>
      </c>
      <c r="G15" s="124"/>
      <c r="H15" s="109" t="s">
        <v>18</v>
      </c>
      <c r="I15" s="177"/>
      <c r="J15" s="178" t="s">
        <v>19</v>
      </c>
      <c r="K15" s="179"/>
      <c r="L15" s="222"/>
    </row>
    <row r="16" spans="1:12" s="130" customFormat="1" ht="18.75">
      <c r="A16" s="208"/>
      <c r="B16" s="128"/>
      <c r="C16" s="180" t="s">
        <v>20</v>
      </c>
      <c r="E16" s="177"/>
      <c r="F16" s="27">
        <f>K8+K9+K10+K11+K12+K13+K7</f>
        <v>658375814.304</v>
      </c>
      <c r="G16" s="28"/>
      <c r="H16" s="27">
        <f>K6</f>
        <v>137105091</v>
      </c>
      <c r="I16" s="29"/>
      <c r="J16" s="182">
        <f>SUM(F16:H16)</f>
        <v>795480905.304</v>
      </c>
      <c r="K16" s="179"/>
      <c r="L16" s="222"/>
    </row>
    <row r="17" spans="1:12" s="130" customFormat="1" ht="16.5">
      <c r="A17" s="205"/>
      <c r="B17" s="129"/>
      <c r="C17" s="183" t="s">
        <v>24</v>
      </c>
      <c r="D17" s="184"/>
      <c r="E17" s="129"/>
      <c r="F17" s="185">
        <f>SUM(F16:F16)</f>
        <v>658375814.304</v>
      </c>
      <c r="G17" s="129"/>
      <c r="H17" s="186">
        <f>SUM(H16:H16)</f>
        <v>137105091</v>
      </c>
      <c r="I17" s="187"/>
      <c r="J17" s="188">
        <f>SUM(F17:I17)</f>
        <v>795480905.304</v>
      </c>
      <c r="K17" s="188"/>
      <c r="L17" s="223"/>
    </row>
    <row r="18" spans="1:12" s="130" customFormat="1" ht="54.75" customHeight="1">
      <c r="A18" s="234"/>
      <c r="C18" s="176"/>
      <c r="J18" s="189"/>
      <c r="K18" s="179"/>
      <c r="L18" s="222"/>
    </row>
    <row r="19" spans="1:5" s="190" customFormat="1" ht="87.75" customHeight="1">
      <c r="A19" s="216">
        <v>490</v>
      </c>
      <c r="B19" s="232"/>
      <c r="C19" s="232"/>
      <c r="D19" s="232"/>
      <c r="E19" s="232"/>
    </row>
    <row r="20" spans="1:12" s="130" customFormat="1" ht="15" customHeight="1">
      <c r="A20" s="209"/>
      <c r="C20" s="176"/>
      <c r="J20" s="189"/>
      <c r="K20" s="179"/>
      <c r="L20" s="222"/>
    </row>
    <row r="21" spans="1:12" s="130" customFormat="1" ht="18.75">
      <c r="A21" s="207"/>
      <c r="B21" s="127"/>
      <c r="C21" s="176"/>
      <c r="E21" s="177"/>
      <c r="F21" s="124"/>
      <c r="G21" s="124"/>
      <c r="H21" s="124"/>
      <c r="I21" s="177"/>
      <c r="J21" s="178"/>
      <c r="K21" s="179"/>
      <c r="L21" s="222"/>
    </row>
    <row r="22" spans="1:12" s="130" customFormat="1" ht="18.75">
      <c r="A22" s="208"/>
      <c r="B22" s="128"/>
      <c r="C22" s="180"/>
      <c r="E22" s="177"/>
      <c r="F22" s="27"/>
      <c r="G22" s="28"/>
      <c r="H22" s="27"/>
      <c r="I22" s="29"/>
      <c r="J22" s="182"/>
      <c r="K22" s="179"/>
      <c r="L22" s="222"/>
    </row>
    <row r="23" spans="1:12" s="130" customFormat="1" ht="18.75">
      <c r="A23" s="208"/>
      <c r="B23" s="128"/>
      <c r="C23" s="180"/>
      <c r="E23" s="177"/>
      <c r="F23" s="181"/>
      <c r="G23" s="177"/>
      <c r="H23" s="21"/>
      <c r="I23" s="29"/>
      <c r="J23" s="182"/>
      <c r="K23" s="179"/>
      <c r="L23" s="222"/>
    </row>
    <row r="24" spans="1:12" s="130" customFormat="1" ht="15.75">
      <c r="A24" s="206"/>
      <c r="B24" s="128"/>
      <c r="C24" s="180"/>
      <c r="E24" s="177"/>
      <c r="F24" s="27"/>
      <c r="G24" s="177"/>
      <c r="H24" s="181"/>
      <c r="I24" s="29"/>
      <c r="J24" s="182"/>
      <c r="K24" s="179"/>
      <c r="L24" s="222"/>
    </row>
    <row r="25" spans="1:12" s="130" customFormat="1" ht="18.75">
      <c r="A25" s="208"/>
      <c r="B25" s="128"/>
      <c r="C25" s="180"/>
      <c r="E25" s="177"/>
      <c r="F25" s="181"/>
      <c r="G25" s="177"/>
      <c r="H25" s="21"/>
      <c r="I25" s="29"/>
      <c r="J25" s="182"/>
      <c r="K25" s="179"/>
      <c r="L25" s="222"/>
    </row>
    <row r="26" spans="1:12" s="133" customFormat="1" ht="18.75">
      <c r="A26" s="210"/>
      <c r="B26" s="131"/>
      <c r="C26" s="191"/>
      <c r="E26" s="192"/>
      <c r="G26" s="193"/>
      <c r="J26" s="194"/>
      <c r="K26" s="194"/>
      <c r="L26" s="225"/>
    </row>
    <row r="27" spans="1:12" s="44" customFormat="1" ht="18.75">
      <c r="A27" s="210"/>
      <c r="B27" s="49"/>
      <c r="C27" s="50"/>
      <c r="E27" s="45"/>
      <c r="G27" s="51"/>
      <c r="J27" s="47"/>
      <c r="K27" s="47"/>
      <c r="L27" s="48"/>
    </row>
    <row r="28" spans="1:12" s="44" customFormat="1" ht="18.75">
      <c r="A28" s="210"/>
      <c r="B28" s="49"/>
      <c r="C28" s="50"/>
      <c r="E28" s="45"/>
      <c r="G28" s="51"/>
      <c r="H28" s="50"/>
      <c r="I28" s="50"/>
      <c r="J28" s="47"/>
      <c r="K28" s="47"/>
      <c r="L28" s="48"/>
    </row>
    <row r="29" spans="1:12" s="44" customFormat="1" ht="18.75">
      <c r="A29" s="210"/>
      <c r="B29" s="49"/>
      <c r="C29" s="50"/>
      <c r="E29" s="45"/>
      <c r="G29" s="51"/>
      <c r="H29" s="50"/>
      <c r="I29" s="50"/>
      <c r="J29" s="47"/>
      <c r="K29" s="47"/>
      <c r="L29" s="48"/>
    </row>
    <row r="30" spans="1:12" s="44" customFormat="1" ht="18.75">
      <c r="A30" s="211"/>
      <c r="B30" s="52"/>
      <c r="E30" s="45"/>
      <c r="G30" s="51"/>
      <c r="H30" s="50"/>
      <c r="I30" s="50"/>
      <c r="J30" s="47"/>
      <c r="K30" s="47"/>
      <c r="L30" s="48"/>
    </row>
    <row r="31" spans="1:12" s="44" customFormat="1" ht="18.75">
      <c r="A31" s="211"/>
      <c r="B31" s="52"/>
      <c r="E31" s="45"/>
      <c r="G31" s="46"/>
      <c r="H31" s="50"/>
      <c r="I31" s="50"/>
      <c r="J31" s="53"/>
      <c r="K31" s="47"/>
      <c r="L31" s="48"/>
    </row>
    <row r="32" spans="1:12" s="44" customFormat="1" ht="18.75">
      <c r="A32" s="211"/>
      <c r="B32" s="52"/>
      <c r="E32" s="45"/>
      <c r="G32" s="46"/>
      <c r="J32" s="47"/>
      <c r="K32" s="47"/>
      <c r="L32" s="48"/>
    </row>
    <row r="33" spans="1:12" s="44" customFormat="1" ht="18.75">
      <c r="A33" s="211"/>
      <c r="B33" s="52"/>
      <c r="C33" s="52"/>
      <c r="D33" s="52"/>
      <c r="E33" s="52"/>
      <c r="F33" s="45"/>
      <c r="H33" s="46"/>
      <c r="J33" s="47"/>
      <c r="K33" s="47"/>
      <c r="L33" s="48"/>
    </row>
    <row r="34" ht="18.75">
      <c r="H34" s="7"/>
    </row>
    <row r="35" ht="18.75">
      <c r="H35" s="7"/>
    </row>
    <row r="36" ht="18.75">
      <c r="H36" s="40"/>
    </row>
    <row r="37" ht="18.75">
      <c r="H37" s="7"/>
    </row>
    <row r="38" ht="18.75">
      <c r="H38" s="7"/>
    </row>
    <row r="39" ht="18.75">
      <c r="H39" s="7"/>
    </row>
    <row r="40" ht="18.75">
      <c r="H40" s="7"/>
    </row>
    <row r="41" ht="18.75">
      <c r="H41" s="7"/>
    </row>
    <row r="42" ht="18.75">
      <c r="H42" s="7"/>
    </row>
    <row r="43" ht="18.75">
      <c r="H43" s="7"/>
    </row>
    <row r="44" ht="18.75">
      <c r="H44" s="7"/>
    </row>
    <row r="45" ht="18.75">
      <c r="H45" s="7"/>
    </row>
    <row r="46" ht="18.75">
      <c r="H46" s="7"/>
    </row>
    <row r="47" spans="7:8" ht="18.75">
      <c r="G47" s="122"/>
      <c r="H47" s="121"/>
    </row>
    <row r="48" spans="7:8" ht="18.75">
      <c r="G48" s="122"/>
      <c r="H48" s="121"/>
    </row>
    <row r="49" ht="18.75">
      <c r="H49" s="7"/>
    </row>
    <row r="50" ht="18.75">
      <c r="H50" s="7"/>
    </row>
    <row r="51" ht="18.75">
      <c r="H51" s="7"/>
    </row>
    <row r="52" spans="6:8" ht="12.75" customHeight="1">
      <c r="F52" s="121"/>
      <c r="H52" s="7"/>
    </row>
    <row r="53" spans="6:8" ht="12.75" customHeight="1">
      <c r="F53" s="121"/>
      <c r="H53" s="7"/>
    </row>
    <row r="54" ht="18.75">
      <c r="H54" s="7"/>
    </row>
    <row r="55" spans="8:10" ht="18.75">
      <c r="H55" s="41"/>
      <c r="I55" s="17"/>
      <c r="J55" s="21"/>
    </row>
    <row r="56" spans="8:10" ht="18.75">
      <c r="H56" s="20"/>
      <c r="I56" s="17"/>
      <c r="J56" s="21"/>
    </row>
    <row r="57" spans="8:10" ht="18.75">
      <c r="H57" s="41"/>
      <c r="I57" s="17"/>
      <c r="J57" s="21"/>
    </row>
    <row r="58" spans="8:10" ht="18.75">
      <c r="H58" s="41"/>
      <c r="I58" s="17"/>
      <c r="J58" s="21"/>
    </row>
    <row r="59" spans="7:10" ht="18.75">
      <c r="G59" s="42"/>
      <c r="H59" s="41"/>
      <c r="I59" s="17"/>
      <c r="J59" s="21"/>
    </row>
    <row r="60" spans="8:10" ht="18.75">
      <c r="H60" s="41"/>
      <c r="I60" s="17"/>
      <c r="J60" s="21"/>
    </row>
    <row r="61" spans="8:10" ht="18.75">
      <c r="H61" s="41"/>
      <c r="I61" s="17"/>
      <c r="J61" s="21"/>
    </row>
    <row r="62" ht="18.75">
      <c r="H62" s="7"/>
    </row>
    <row r="63" ht="18.75">
      <c r="H63" s="7"/>
    </row>
    <row r="64" ht="18.75">
      <c r="H64" s="7"/>
    </row>
    <row r="65" ht="18.75">
      <c r="H65" s="7"/>
    </row>
    <row r="66" ht="18.75">
      <c r="H66" s="7"/>
    </row>
    <row r="67" ht="18.75">
      <c r="H67" s="7"/>
    </row>
    <row r="68" ht="18.75">
      <c r="H68" s="7"/>
    </row>
    <row r="69" ht="18.75">
      <c r="H69" s="7"/>
    </row>
    <row r="70" ht="18.75">
      <c r="H70" s="7"/>
    </row>
    <row r="71" ht="18.75">
      <c r="H71" s="7"/>
    </row>
    <row r="72" ht="18.75">
      <c r="H72" s="7"/>
    </row>
    <row r="73" ht="18.75">
      <c r="H73" s="7"/>
    </row>
    <row r="74" ht="18.75">
      <c r="H74" s="7"/>
    </row>
    <row r="75" ht="18.75">
      <c r="H75" s="7"/>
    </row>
    <row r="76" ht="18.75">
      <c r="H76" s="7"/>
    </row>
    <row r="77" ht="18.75">
      <c r="H77" s="7"/>
    </row>
    <row r="78" ht="18.75">
      <c r="H78" s="7"/>
    </row>
    <row r="79" ht="18.75">
      <c r="H79" s="7"/>
    </row>
    <row r="80" ht="18.75">
      <c r="H80" s="7"/>
    </row>
    <row r="81" ht="18.75">
      <c r="H81" s="7"/>
    </row>
    <row r="82" ht="18.75">
      <c r="H82" s="7"/>
    </row>
    <row r="83" ht="18.75">
      <c r="H83" s="7"/>
    </row>
    <row r="84" ht="18.75">
      <c r="H84" s="7"/>
    </row>
    <row r="85" ht="18.75">
      <c r="H85" s="7"/>
    </row>
    <row r="86" ht="18.75">
      <c r="H86" s="7"/>
    </row>
    <row r="87" ht="18.75">
      <c r="H87" s="7"/>
    </row>
    <row r="88" ht="18.75">
      <c r="H88" s="7"/>
    </row>
    <row r="89" ht="18.75">
      <c r="H89" s="7"/>
    </row>
    <row r="90" ht="18.75">
      <c r="H90" s="7"/>
    </row>
    <row r="91" ht="18.75">
      <c r="H91" s="7"/>
    </row>
    <row r="92" ht="18.75">
      <c r="H92" s="7"/>
    </row>
    <row r="93" ht="18.75">
      <c r="H93" s="7"/>
    </row>
    <row r="94" ht="18.75">
      <c r="H94" s="7"/>
    </row>
    <row r="95" ht="18.75">
      <c r="H95" s="7"/>
    </row>
    <row r="96" ht="18.75">
      <c r="H96" s="7"/>
    </row>
    <row r="97" ht="18.75">
      <c r="H97" s="7"/>
    </row>
    <row r="98" ht="18.75">
      <c r="H98" s="7"/>
    </row>
    <row r="99" ht="18.75">
      <c r="H99" s="7"/>
    </row>
    <row r="100" ht="18.75">
      <c r="H100" s="7"/>
    </row>
    <row r="101" ht="18.75">
      <c r="H101" s="7"/>
    </row>
    <row r="102" ht="18.75">
      <c r="H102" s="7"/>
    </row>
    <row r="103" ht="18.75">
      <c r="H103" s="7"/>
    </row>
    <row r="104" ht="18.75">
      <c r="H104" s="7"/>
    </row>
    <row r="105" ht="18.75">
      <c r="H105" s="7"/>
    </row>
    <row r="106" ht="18.75">
      <c r="H106" s="7"/>
    </row>
    <row r="107" ht="18.75">
      <c r="H107" s="7"/>
    </row>
    <row r="108" ht="18.75">
      <c r="H108" s="7"/>
    </row>
    <row r="109" ht="18.75">
      <c r="H109" s="7"/>
    </row>
    <row r="110" ht="18.75">
      <c r="H110" s="7"/>
    </row>
    <row r="111" ht="18.75">
      <c r="H111" s="7"/>
    </row>
    <row r="112" ht="18.75">
      <c r="H112" s="7"/>
    </row>
    <row r="113" ht="18.75">
      <c r="H113" s="7"/>
    </row>
    <row r="114" ht="18.75">
      <c r="H114" s="7"/>
    </row>
    <row r="115" ht="18.75">
      <c r="H115" s="7"/>
    </row>
    <row r="116" ht="18.75">
      <c r="H116" s="7"/>
    </row>
    <row r="117" ht="18.75">
      <c r="H117" s="7"/>
    </row>
    <row r="118" ht="18.75">
      <c r="H118" s="7"/>
    </row>
    <row r="119" ht="18.75">
      <c r="H119" s="7"/>
    </row>
    <row r="120" ht="18.75">
      <c r="H120" s="7"/>
    </row>
    <row r="121" ht="18.75">
      <c r="H121" s="7"/>
    </row>
    <row r="122" ht="18.75">
      <c r="H122" s="7"/>
    </row>
    <row r="123" ht="18.75">
      <c r="H123" s="7"/>
    </row>
    <row r="124" ht="18.75">
      <c r="H124" s="7"/>
    </row>
    <row r="125" ht="18.75">
      <c r="H125" s="7"/>
    </row>
    <row r="126" ht="18.75">
      <c r="H126" s="7"/>
    </row>
    <row r="127" ht="18.75">
      <c r="H127" s="7"/>
    </row>
    <row r="128" ht="18.75">
      <c r="H128" s="7"/>
    </row>
    <row r="129" ht="18.75">
      <c r="H129" s="7"/>
    </row>
    <row r="130" ht="18.75">
      <c r="H130" s="7"/>
    </row>
    <row r="131" ht="18.75">
      <c r="H131" s="7"/>
    </row>
    <row r="132" ht="18.75">
      <c r="H132" s="7"/>
    </row>
    <row r="133" ht="18.75">
      <c r="H133" s="7"/>
    </row>
    <row r="134" ht="18.75">
      <c r="H134" s="7"/>
    </row>
    <row r="135" ht="18.75">
      <c r="H135" s="7"/>
    </row>
    <row r="136" ht="18.75">
      <c r="H136" s="7"/>
    </row>
    <row r="137" ht="18.75">
      <c r="H137" s="7"/>
    </row>
    <row r="138" ht="18.75">
      <c r="H138" s="7"/>
    </row>
    <row r="139" ht="18.75">
      <c r="H139" s="7"/>
    </row>
    <row r="140" ht="18.75">
      <c r="H140" s="7"/>
    </row>
    <row r="141" ht="18.75">
      <c r="H141" s="7"/>
    </row>
    <row r="142" ht="18.75">
      <c r="H142" s="7"/>
    </row>
    <row r="143" ht="18.75">
      <c r="H143" s="7"/>
    </row>
    <row r="144" ht="18.75">
      <c r="H144" s="7"/>
    </row>
    <row r="145" ht="18.75">
      <c r="H145" s="7"/>
    </row>
    <row r="146" ht="18.75">
      <c r="H146" s="7"/>
    </row>
    <row r="147" ht="18.75">
      <c r="H147" s="7"/>
    </row>
    <row r="148" ht="18.75">
      <c r="H148" s="7"/>
    </row>
    <row r="149" ht="18.75">
      <c r="H149" s="7"/>
    </row>
    <row r="150" ht="18.75">
      <c r="H150" s="7"/>
    </row>
    <row r="151" ht="18.75">
      <c r="H151" s="7"/>
    </row>
    <row r="152" ht="18.75">
      <c r="H152" s="7"/>
    </row>
    <row r="153" ht="18.75">
      <c r="H153" s="7"/>
    </row>
    <row r="154" ht="18.75">
      <c r="H154" s="7"/>
    </row>
    <row r="155" ht="18.75">
      <c r="H155" s="7"/>
    </row>
    <row r="156" ht="18.75">
      <c r="H156" s="7"/>
    </row>
    <row r="157" ht="18.75">
      <c r="H157" s="7"/>
    </row>
    <row r="158" ht="18.75">
      <c r="H158" s="7"/>
    </row>
    <row r="159" ht="18.75">
      <c r="H159" s="7"/>
    </row>
    <row r="160" ht="18.75">
      <c r="H160" s="7"/>
    </row>
    <row r="161" ht="18.75">
      <c r="H161" s="7"/>
    </row>
    <row r="162" ht="18.75">
      <c r="H162" s="7"/>
    </row>
    <row r="163" ht="18.75">
      <c r="H163" s="7"/>
    </row>
    <row r="164" ht="18.75">
      <c r="H164" s="7"/>
    </row>
    <row r="165" ht="18.75">
      <c r="H165" s="7"/>
    </row>
    <row r="166" ht="18.75">
      <c r="H166" s="7"/>
    </row>
    <row r="167" ht="18.75">
      <c r="H167" s="7"/>
    </row>
    <row r="168" ht="18.75">
      <c r="H168" s="7"/>
    </row>
    <row r="169" ht="18.75">
      <c r="H169" s="7"/>
    </row>
    <row r="170" ht="18.75">
      <c r="H170" s="7"/>
    </row>
    <row r="171" ht="18.75">
      <c r="H171" s="7"/>
    </row>
    <row r="172" ht="18.75">
      <c r="H172" s="7"/>
    </row>
    <row r="173" ht="18.75">
      <c r="H173" s="7"/>
    </row>
    <row r="174" ht="18.75">
      <c r="H174" s="7"/>
    </row>
    <row r="175" ht="18.75">
      <c r="H175" s="7"/>
    </row>
    <row r="176" ht="18.75">
      <c r="H176" s="7"/>
    </row>
    <row r="177" ht="18.75">
      <c r="H177" s="7"/>
    </row>
    <row r="178" ht="18.75">
      <c r="H178" s="7"/>
    </row>
    <row r="179" ht="18.75">
      <c r="H179" s="7"/>
    </row>
    <row r="180" ht="18.75">
      <c r="H180" s="7"/>
    </row>
    <row r="181" ht="18.75">
      <c r="H181" s="7"/>
    </row>
    <row r="182" ht="18.75">
      <c r="H182" s="7"/>
    </row>
    <row r="183" ht="18.75">
      <c r="H183" s="7"/>
    </row>
    <row r="184" ht="18.75">
      <c r="H184" s="7"/>
    </row>
    <row r="185" ht="18.75">
      <c r="H185" s="7"/>
    </row>
    <row r="186" ht="18.75">
      <c r="H186" s="7"/>
    </row>
    <row r="187" ht="18.75">
      <c r="H187" s="7"/>
    </row>
    <row r="188" ht="18.75">
      <c r="H188" s="7"/>
    </row>
    <row r="189" ht="18.75">
      <c r="H189" s="7"/>
    </row>
    <row r="190" ht="18.75">
      <c r="H190" s="7"/>
    </row>
    <row r="191" ht="18.75">
      <c r="H191" s="7"/>
    </row>
    <row r="192" ht="18.75">
      <c r="H192" s="7"/>
    </row>
    <row r="193" ht="18.75">
      <c r="H193" s="7"/>
    </row>
    <row r="194" ht="18.75">
      <c r="H194" s="7"/>
    </row>
    <row r="195" ht="18.75">
      <c r="H195" s="7"/>
    </row>
    <row r="196" ht="18.75">
      <c r="H196" s="7"/>
    </row>
    <row r="197" ht="18.75">
      <c r="H197" s="7"/>
    </row>
    <row r="198" ht="18.75">
      <c r="H198" s="7"/>
    </row>
    <row r="199" ht="18.75">
      <c r="H199" s="7"/>
    </row>
    <row r="200" ht="18.75">
      <c r="H200" s="7"/>
    </row>
    <row r="201" ht="18.75">
      <c r="H201" s="7"/>
    </row>
    <row r="202" ht="18.75">
      <c r="H202" s="7"/>
    </row>
    <row r="203" ht="18.75">
      <c r="H203" s="7"/>
    </row>
    <row r="204" ht="18.75">
      <c r="H204" s="7"/>
    </row>
    <row r="205" ht="18.75">
      <c r="H205" s="7"/>
    </row>
    <row r="206" ht="18.75">
      <c r="H206" s="7"/>
    </row>
    <row r="207" ht="18.75">
      <c r="H207" s="7"/>
    </row>
    <row r="208" ht="18.75">
      <c r="H208" s="7"/>
    </row>
    <row r="209" ht="18.75">
      <c r="H209" s="7"/>
    </row>
    <row r="210" ht="18.75">
      <c r="H210" s="7"/>
    </row>
    <row r="211" ht="18.75">
      <c r="H211" s="7"/>
    </row>
    <row r="212" ht="18.75">
      <c r="H212" s="7"/>
    </row>
    <row r="213" ht="18.75">
      <c r="H213" s="7"/>
    </row>
    <row r="214" ht="18.75">
      <c r="H214" s="7"/>
    </row>
    <row r="215" ht="18.75">
      <c r="H215" s="7"/>
    </row>
    <row r="216" ht="18.75">
      <c r="H216" s="7"/>
    </row>
    <row r="217" ht="18.75">
      <c r="H217" s="7"/>
    </row>
    <row r="218" ht="18.75">
      <c r="H218" s="7"/>
    </row>
    <row r="219" ht="18.75">
      <c r="H219" s="7"/>
    </row>
    <row r="220" ht="18.75">
      <c r="H220" s="7"/>
    </row>
    <row r="221" ht="18.75">
      <c r="H221" s="7"/>
    </row>
    <row r="222" ht="18.75">
      <c r="H222" s="7"/>
    </row>
    <row r="223" ht="18.75">
      <c r="H223" s="7"/>
    </row>
    <row r="224" ht="18.75">
      <c r="H224" s="7"/>
    </row>
    <row r="225" ht="18.75">
      <c r="H225" s="7"/>
    </row>
    <row r="226" ht="18.75">
      <c r="H226" s="7"/>
    </row>
    <row r="227" ht="18.75">
      <c r="H227" s="7"/>
    </row>
    <row r="228" ht="18.75">
      <c r="H228" s="7"/>
    </row>
    <row r="229" ht="18.75">
      <c r="H229" s="7"/>
    </row>
    <row r="230" ht="18.75">
      <c r="H230" s="7"/>
    </row>
    <row r="231" ht="18.75">
      <c r="H231" s="7"/>
    </row>
    <row r="232" ht="18.75">
      <c r="H232" s="7"/>
    </row>
    <row r="233" ht="18.75">
      <c r="H233" s="7"/>
    </row>
    <row r="234" ht="18.75">
      <c r="H234" s="7"/>
    </row>
    <row r="235" ht="18.75">
      <c r="H235" s="7"/>
    </row>
    <row r="236" ht="18.75">
      <c r="H236" s="7"/>
    </row>
    <row r="237" ht="18.75">
      <c r="H237" s="7"/>
    </row>
    <row r="238" ht="18.75">
      <c r="H238" s="7"/>
    </row>
    <row r="239" ht="18.75">
      <c r="H239" s="7"/>
    </row>
    <row r="240" ht="18.75">
      <c r="H240" s="7"/>
    </row>
    <row r="241" ht="18.75">
      <c r="H241" s="7"/>
    </row>
    <row r="242" ht="18.75">
      <c r="H242" s="7"/>
    </row>
    <row r="243" ht="18.75">
      <c r="H243" s="7"/>
    </row>
    <row r="244" ht="18.75">
      <c r="H244" s="7"/>
    </row>
    <row r="245" ht="18.75">
      <c r="H245" s="7"/>
    </row>
    <row r="246" ht="18.75">
      <c r="H246" s="7"/>
    </row>
    <row r="247" ht="18.75">
      <c r="H247" s="7"/>
    </row>
    <row r="248" ht="18.75">
      <c r="H248" s="7"/>
    </row>
    <row r="249" ht="18.75">
      <c r="H249" s="7"/>
    </row>
    <row r="250" ht="18.75">
      <c r="H250" s="7"/>
    </row>
    <row r="251" ht="18.75">
      <c r="H251" s="7"/>
    </row>
    <row r="252" ht="18.75">
      <c r="H252" s="7"/>
    </row>
    <row r="253" ht="18.75">
      <c r="H253" s="7"/>
    </row>
    <row r="254" ht="18.75">
      <c r="H254" s="7"/>
    </row>
    <row r="255" ht="18.75">
      <c r="H255" s="7"/>
    </row>
    <row r="256" ht="18.75">
      <c r="H256" s="7"/>
    </row>
    <row r="257" ht="18.75">
      <c r="H257" s="7"/>
    </row>
    <row r="258" ht="18.75">
      <c r="H258" s="7"/>
    </row>
    <row r="259" ht="18.75">
      <c r="H259" s="7"/>
    </row>
    <row r="260" ht="18.75">
      <c r="H260" s="7"/>
    </row>
    <row r="261" ht="18.75">
      <c r="H261" s="7"/>
    </row>
    <row r="262" ht="18.75">
      <c r="H262" s="7"/>
    </row>
    <row r="263" ht="18.75">
      <c r="H263" s="7"/>
    </row>
    <row r="264" ht="18.75">
      <c r="H264" s="7"/>
    </row>
    <row r="265" ht="18.75">
      <c r="H265" s="7"/>
    </row>
    <row r="266" ht="18.75">
      <c r="H266" s="7"/>
    </row>
    <row r="267" ht="18.75">
      <c r="H267" s="7"/>
    </row>
    <row r="268" ht="18.75">
      <c r="H268" s="7"/>
    </row>
    <row r="269" ht="18.75">
      <c r="H269" s="7"/>
    </row>
    <row r="270" ht="18.75">
      <c r="H270" s="7"/>
    </row>
    <row r="271" ht="18.75">
      <c r="H271" s="7"/>
    </row>
    <row r="272" ht="18.75">
      <c r="H272" s="7"/>
    </row>
    <row r="273" ht="18.75">
      <c r="H273" s="7"/>
    </row>
    <row r="274" ht="18.75">
      <c r="H274" s="7"/>
    </row>
    <row r="275" ht="18.75">
      <c r="H275" s="7"/>
    </row>
    <row r="276" ht="18.75">
      <c r="H276" s="7"/>
    </row>
    <row r="277" ht="18.75">
      <c r="H277" s="7"/>
    </row>
    <row r="278" ht="18.75">
      <c r="H278" s="7"/>
    </row>
    <row r="279" ht="18.75">
      <c r="H279" s="7"/>
    </row>
    <row r="280" ht="18.75">
      <c r="H280" s="7"/>
    </row>
    <row r="281" ht="18.75">
      <c r="H281" s="7"/>
    </row>
    <row r="282" ht="18.75">
      <c r="H282" s="7"/>
    </row>
    <row r="283" ht="18.75">
      <c r="H283" s="7"/>
    </row>
    <row r="284" ht="18.75">
      <c r="H284" s="7"/>
    </row>
    <row r="285" ht="18.75">
      <c r="H285" s="7"/>
    </row>
    <row r="286" ht="18.75">
      <c r="H286" s="7"/>
    </row>
    <row r="287" ht="18.75">
      <c r="H287" s="7"/>
    </row>
    <row r="288" ht="18.75">
      <c r="H288" s="7"/>
    </row>
    <row r="289" ht="18.75">
      <c r="H289" s="7"/>
    </row>
    <row r="290" ht="18.75">
      <c r="H290" s="7"/>
    </row>
    <row r="291" ht="18.75">
      <c r="H291" s="7"/>
    </row>
    <row r="292" ht="18.75">
      <c r="H292" s="7"/>
    </row>
    <row r="293" ht="18.75">
      <c r="H293" s="7"/>
    </row>
    <row r="294" ht="18.75">
      <c r="H294" s="7"/>
    </row>
    <row r="295" ht="18.75">
      <c r="H295" s="7"/>
    </row>
    <row r="296" ht="18.75">
      <c r="H296" s="7"/>
    </row>
    <row r="297" ht="18.75">
      <c r="H297" s="7"/>
    </row>
    <row r="298" ht="18.75">
      <c r="H298" s="7"/>
    </row>
    <row r="299" ht="18.75">
      <c r="H299" s="7"/>
    </row>
    <row r="300" ht="18.75">
      <c r="H300" s="7"/>
    </row>
    <row r="301" ht="18.75">
      <c r="H301" s="7"/>
    </row>
    <row r="302" ht="18.75">
      <c r="H302" s="7"/>
    </row>
    <row r="303" ht="18.75">
      <c r="H303" s="7"/>
    </row>
    <row r="304" ht="18.75">
      <c r="H304" s="7"/>
    </row>
    <row r="305" ht="18.75">
      <c r="H305" s="7"/>
    </row>
    <row r="306" ht="18.75">
      <c r="H306" s="7"/>
    </row>
    <row r="307" ht="18.75">
      <c r="H307" s="7"/>
    </row>
    <row r="308" ht="18.75">
      <c r="H308" s="7"/>
    </row>
    <row r="309" ht="18.75">
      <c r="H309" s="7"/>
    </row>
    <row r="310" ht="18.75">
      <c r="H310" s="7"/>
    </row>
    <row r="311" ht="18.75">
      <c r="H311" s="7"/>
    </row>
    <row r="312" ht="18.75">
      <c r="H312" s="7"/>
    </row>
    <row r="313" ht="18.75">
      <c r="H313" s="7"/>
    </row>
    <row r="314" ht="18.75">
      <c r="H314" s="7"/>
    </row>
    <row r="315" ht="18.75">
      <c r="H315" s="7"/>
    </row>
    <row r="316" ht="18.75">
      <c r="H316" s="7"/>
    </row>
    <row r="317" ht="18.75">
      <c r="H317" s="7"/>
    </row>
    <row r="318" ht="18.75">
      <c r="H318" s="7"/>
    </row>
    <row r="319" ht="18.75">
      <c r="H319" s="7"/>
    </row>
    <row r="320" ht="18.75">
      <c r="H320" s="7"/>
    </row>
    <row r="321" ht="18.75">
      <c r="H321" s="7"/>
    </row>
    <row r="322" ht="18.75">
      <c r="H322" s="7"/>
    </row>
    <row r="323" ht="18.75">
      <c r="H323" s="7"/>
    </row>
    <row r="324" ht="18.75">
      <c r="H324" s="7"/>
    </row>
    <row r="325" ht="18.75">
      <c r="H325" s="7"/>
    </row>
    <row r="326" ht="18.75">
      <c r="H326" s="7"/>
    </row>
    <row r="327" ht="18.75">
      <c r="H327" s="7"/>
    </row>
    <row r="328" ht="18.75">
      <c r="H328" s="7"/>
    </row>
    <row r="329" ht="18.75">
      <c r="H329" s="7"/>
    </row>
    <row r="330" ht="18.75">
      <c r="H330" s="7"/>
    </row>
    <row r="331" ht="18.75">
      <c r="H331" s="7"/>
    </row>
    <row r="332" ht="18.75">
      <c r="H332" s="7"/>
    </row>
    <row r="333" ht="18.75">
      <c r="H333" s="7"/>
    </row>
    <row r="334" ht="18.75">
      <c r="H334" s="7"/>
    </row>
    <row r="335" ht="18.75">
      <c r="H335" s="7"/>
    </row>
    <row r="336" ht="18.75">
      <c r="H336" s="7"/>
    </row>
    <row r="337" ht="18.75">
      <c r="H337" s="7"/>
    </row>
    <row r="338" ht="18.75">
      <c r="H338" s="7"/>
    </row>
    <row r="339" ht="18.75">
      <c r="H339" s="7"/>
    </row>
    <row r="340" ht="18.75">
      <c r="H340" s="7"/>
    </row>
    <row r="341" ht="18.75">
      <c r="H341" s="7"/>
    </row>
    <row r="342" ht="18.75">
      <c r="H342" s="7"/>
    </row>
    <row r="343" ht="18.75">
      <c r="H343" s="7"/>
    </row>
    <row r="344" ht="18.75">
      <c r="H344" s="7"/>
    </row>
    <row r="345" ht="18.75">
      <c r="H345" s="7"/>
    </row>
    <row r="346" ht="18.75">
      <c r="H346" s="7"/>
    </row>
    <row r="347" ht="18.75">
      <c r="H347" s="7"/>
    </row>
    <row r="348" ht="18.75">
      <c r="H348" s="7"/>
    </row>
    <row r="349" ht="18.75">
      <c r="H349" s="7"/>
    </row>
    <row r="350" ht="18.75">
      <c r="H350" s="7"/>
    </row>
    <row r="351" ht="18.75">
      <c r="H351" s="7"/>
    </row>
    <row r="352" ht="18.75">
      <c r="H352" s="7"/>
    </row>
    <row r="353" ht="18.75">
      <c r="H353" s="7"/>
    </row>
    <row r="354" ht="18.75">
      <c r="H354" s="7"/>
    </row>
    <row r="355" ht="18.75">
      <c r="H355" s="7"/>
    </row>
    <row r="356" ht="18.75">
      <c r="H356" s="7"/>
    </row>
    <row r="357" ht="18.75">
      <c r="H357" s="7"/>
    </row>
    <row r="358" ht="18.75">
      <c r="H358" s="7"/>
    </row>
    <row r="359" ht="18.75">
      <c r="H359" s="7"/>
    </row>
    <row r="360" ht="18.75">
      <c r="H360" s="7"/>
    </row>
    <row r="361" ht="18.75">
      <c r="H361" s="7"/>
    </row>
    <row r="362" ht="18.75">
      <c r="H362" s="7"/>
    </row>
    <row r="363" ht="18.75">
      <c r="H363" s="7"/>
    </row>
    <row r="364" ht="18.75">
      <c r="H364" s="7"/>
    </row>
    <row r="365" ht="18.75">
      <c r="H365" s="7"/>
    </row>
    <row r="366" ht="18.75">
      <c r="H366" s="7"/>
    </row>
    <row r="367" ht="18.75">
      <c r="H367" s="7"/>
    </row>
    <row r="368" ht="18.75">
      <c r="H368" s="7"/>
    </row>
    <row r="369" ht="18.75">
      <c r="H369" s="7"/>
    </row>
    <row r="370" ht="18.75">
      <c r="H370" s="7"/>
    </row>
    <row r="371" ht="18.75">
      <c r="H371" s="7"/>
    </row>
    <row r="372" ht="18.75">
      <c r="H372" s="7"/>
    </row>
  </sheetData>
  <mergeCells count="11">
    <mergeCell ref="F52:F53"/>
    <mergeCell ref="H47:H48"/>
    <mergeCell ref="G47:G48"/>
    <mergeCell ref="L3:L4"/>
    <mergeCell ref="J3:J4"/>
    <mergeCell ref="K3:K4"/>
    <mergeCell ref="C3:D3"/>
    <mergeCell ref="E3:E4"/>
    <mergeCell ref="I3:I4"/>
    <mergeCell ref="G3:G4"/>
    <mergeCell ref="F3:F4"/>
  </mergeCells>
  <printOptions horizontalCentered="1"/>
  <pageMargins left="0.2" right="0.19" top="0.33" bottom="0.42" header="0.17" footer="0.16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9"/>
  <sheetViews>
    <sheetView workbookViewId="0" topLeftCell="A5">
      <selection activeCell="B6" sqref="B6"/>
    </sheetView>
  </sheetViews>
  <sheetFormatPr defaultColWidth="9.140625" defaultRowHeight="12.75"/>
  <cols>
    <col min="1" max="1" width="5.8515625" style="209" customWidth="1"/>
    <col min="2" max="2" width="5.8515625" style="2" customWidth="1"/>
    <col min="3" max="3" width="12.57421875" style="1" customWidth="1"/>
    <col min="4" max="4" width="21.7109375" style="2" customWidth="1"/>
    <col min="5" max="5" width="13.8515625" style="2" customWidth="1"/>
    <col min="6" max="6" width="17.28125" style="3" customWidth="1"/>
    <col min="7" max="7" width="22.140625" style="2" customWidth="1"/>
    <col min="8" max="8" width="28.8515625" style="2" customWidth="1"/>
    <col min="9" max="9" width="7.8515625" style="2" customWidth="1"/>
    <col min="10" max="11" width="20.421875" style="4" customWidth="1"/>
    <col min="12" max="12" width="12.28125" style="5" bestFit="1" customWidth="1"/>
    <col min="13" max="13" width="16.8515625" style="2" customWidth="1"/>
    <col min="14" max="14" width="13.140625" style="2" bestFit="1" customWidth="1"/>
    <col min="15" max="15" width="9.140625" style="2" customWidth="1"/>
    <col min="16" max="16" width="12.00390625" style="2" bestFit="1" customWidth="1"/>
    <col min="17" max="16384" width="9.140625" style="2" customWidth="1"/>
  </cols>
  <sheetData>
    <row r="1" spans="1:5" ht="18.75">
      <c r="A1" s="9"/>
      <c r="B1" s="9" t="s">
        <v>142</v>
      </c>
      <c r="C1" s="6"/>
      <c r="D1" s="7"/>
      <c r="E1" s="8"/>
    </row>
    <row r="2" spans="1:5" ht="19.5" thickBot="1">
      <c r="A2" s="9"/>
      <c r="B2" s="8"/>
      <c r="C2" s="6"/>
      <c r="D2" s="7"/>
      <c r="E2" s="8"/>
    </row>
    <row r="3" spans="1:12" s="11" customFormat="1" ht="27.75" customHeight="1" thickBot="1" thickTop="1">
      <c r="A3" s="202"/>
      <c r="B3" s="134" t="s">
        <v>0</v>
      </c>
      <c r="C3" s="114" t="s">
        <v>1</v>
      </c>
      <c r="D3" s="115"/>
      <c r="E3" s="116" t="s">
        <v>2</v>
      </c>
      <c r="F3" s="119" t="s">
        <v>3</v>
      </c>
      <c r="G3" s="116" t="s">
        <v>4</v>
      </c>
      <c r="H3" s="10" t="s">
        <v>5</v>
      </c>
      <c r="I3" s="116" t="s">
        <v>6</v>
      </c>
      <c r="J3" s="123" t="s">
        <v>7</v>
      </c>
      <c r="K3" s="123" t="s">
        <v>8</v>
      </c>
      <c r="L3" s="123" t="s">
        <v>9</v>
      </c>
    </row>
    <row r="4" spans="1:12" s="11" customFormat="1" ht="50.25" customHeight="1" thickBot="1">
      <c r="A4" s="202"/>
      <c r="B4" s="140" t="s">
        <v>10</v>
      </c>
      <c r="C4" s="87" t="s">
        <v>11</v>
      </c>
      <c r="D4" s="12" t="s">
        <v>12</v>
      </c>
      <c r="E4" s="117"/>
      <c r="F4" s="120"/>
      <c r="G4" s="118"/>
      <c r="H4" s="13" t="s">
        <v>13</v>
      </c>
      <c r="I4" s="118"/>
      <c r="J4" s="118"/>
      <c r="K4" s="118"/>
      <c r="L4" s="118"/>
    </row>
    <row r="5" spans="1:12" s="11" customFormat="1" ht="27.75" customHeight="1" thickBot="1">
      <c r="A5" s="202"/>
      <c r="B5" s="141">
        <v>1</v>
      </c>
      <c r="C5" s="88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5">
        <v>8</v>
      </c>
      <c r="J5" s="16">
        <v>9</v>
      </c>
      <c r="K5" s="16">
        <v>10</v>
      </c>
      <c r="L5" s="16">
        <v>11</v>
      </c>
    </row>
    <row r="6" spans="1:13" s="11" customFormat="1" ht="73.5" customHeight="1">
      <c r="A6" s="203"/>
      <c r="B6" s="142">
        <v>1</v>
      </c>
      <c r="C6" s="89" t="s">
        <v>45</v>
      </c>
      <c r="D6" s="64" t="s">
        <v>46</v>
      </c>
      <c r="E6" s="58" t="s">
        <v>47</v>
      </c>
      <c r="F6" s="57" t="s">
        <v>34</v>
      </c>
      <c r="G6" s="54" t="s">
        <v>28</v>
      </c>
      <c r="H6" s="59" t="s">
        <v>48</v>
      </c>
      <c r="I6" s="55" t="s">
        <v>14</v>
      </c>
      <c r="J6" s="56">
        <v>60630000</v>
      </c>
      <c r="K6" s="63">
        <f>J6*M6</f>
        <v>448452583.98</v>
      </c>
      <c r="L6" s="143" t="s">
        <v>78</v>
      </c>
      <c r="M6" s="72">
        <v>7.396546</v>
      </c>
    </row>
    <row r="7" spans="1:16" s="11" customFormat="1" ht="125.25" customHeight="1">
      <c r="A7" s="203"/>
      <c r="B7" s="144">
        <v>2</v>
      </c>
      <c r="C7" s="99" t="s">
        <v>87</v>
      </c>
      <c r="D7" s="67" t="s">
        <v>88</v>
      </c>
      <c r="E7" s="75" t="s">
        <v>89</v>
      </c>
      <c r="F7" s="74" t="s">
        <v>84</v>
      </c>
      <c r="G7" s="62" t="s">
        <v>90</v>
      </c>
      <c r="H7" s="104" t="s">
        <v>104</v>
      </c>
      <c r="I7" s="76" t="s">
        <v>14</v>
      </c>
      <c r="J7" s="103">
        <v>155000000</v>
      </c>
      <c r="K7" s="78">
        <f>J7*M7</f>
        <v>1151788570</v>
      </c>
      <c r="L7" s="151" t="s">
        <v>105</v>
      </c>
      <c r="M7" s="72">
        <v>7.430894</v>
      </c>
      <c r="N7" s="94"/>
      <c r="O7" s="81"/>
      <c r="P7" s="11">
        <v>7.404471</v>
      </c>
    </row>
    <row r="8" spans="1:15" s="11" customFormat="1" ht="63.75" customHeight="1">
      <c r="A8" s="216">
        <v>491</v>
      </c>
      <c r="B8" s="145">
        <v>3</v>
      </c>
      <c r="C8" s="74" t="s">
        <v>136</v>
      </c>
      <c r="D8" s="67" t="s">
        <v>137</v>
      </c>
      <c r="E8" s="75" t="s">
        <v>107</v>
      </c>
      <c r="F8" s="74" t="s">
        <v>129</v>
      </c>
      <c r="G8" s="62" t="s">
        <v>106</v>
      </c>
      <c r="H8" s="98" t="s">
        <v>126</v>
      </c>
      <c r="I8" s="76" t="s">
        <v>14</v>
      </c>
      <c r="J8" s="78">
        <v>50000000</v>
      </c>
      <c r="K8" s="77">
        <f>J8*M8</f>
        <v>374269100</v>
      </c>
      <c r="L8" s="153" t="s">
        <v>128</v>
      </c>
      <c r="M8" s="72">
        <v>7.485382</v>
      </c>
      <c r="N8" s="94"/>
      <c r="O8" s="81"/>
    </row>
    <row r="9" spans="1:15" s="11" customFormat="1" ht="97.5" customHeight="1">
      <c r="A9" s="204"/>
      <c r="B9" s="146">
        <v>4</v>
      </c>
      <c r="C9" s="74" t="s">
        <v>84</v>
      </c>
      <c r="D9" s="67" t="s">
        <v>134</v>
      </c>
      <c r="E9" s="105" t="s">
        <v>130</v>
      </c>
      <c r="F9" s="74" t="s">
        <v>129</v>
      </c>
      <c r="G9" s="62" t="s">
        <v>28</v>
      </c>
      <c r="H9" s="110" t="s">
        <v>132</v>
      </c>
      <c r="I9" s="76" t="s">
        <v>14</v>
      </c>
      <c r="J9" s="78">
        <v>47000000</v>
      </c>
      <c r="K9" s="103">
        <f>J9*M9</f>
        <v>351812954</v>
      </c>
      <c r="L9" s="153" t="s">
        <v>146</v>
      </c>
      <c r="M9" s="72">
        <v>7.485382</v>
      </c>
      <c r="N9" s="108"/>
      <c r="O9" s="81"/>
    </row>
    <row r="10" spans="1:15" s="11" customFormat="1" ht="88.5" customHeight="1" thickBot="1">
      <c r="A10" s="203"/>
      <c r="B10" s="155">
        <v>5</v>
      </c>
      <c r="C10" s="156" t="s">
        <v>62</v>
      </c>
      <c r="D10" s="157" t="s">
        <v>135</v>
      </c>
      <c r="E10" s="158" t="s">
        <v>131</v>
      </c>
      <c r="F10" s="159" t="s">
        <v>129</v>
      </c>
      <c r="G10" s="160" t="s">
        <v>127</v>
      </c>
      <c r="H10" s="161" t="s">
        <v>48</v>
      </c>
      <c r="I10" s="162" t="s">
        <v>14</v>
      </c>
      <c r="J10" s="163">
        <v>60000000</v>
      </c>
      <c r="K10" s="163">
        <f>J10*M10</f>
        <v>449122920</v>
      </c>
      <c r="L10" s="237" t="s">
        <v>138</v>
      </c>
      <c r="M10" s="72">
        <v>7.485382</v>
      </c>
      <c r="N10" s="94"/>
      <c r="O10" s="81"/>
    </row>
    <row r="11" spans="1:15" s="177" customFormat="1" ht="38.25" customHeight="1">
      <c r="A11" s="203"/>
      <c r="B11" s="18"/>
      <c r="C11" s="95"/>
      <c r="D11" s="82"/>
      <c r="E11" s="18"/>
      <c r="F11" s="19"/>
      <c r="G11" s="82"/>
      <c r="H11" s="41"/>
      <c r="I11" s="79"/>
      <c r="J11" s="80"/>
      <c r="K11" s="80"/>
      <c r="L11" s="80"/>
      <c r="M11" s="221"/>
      <c r="N11" s="94"/>
      <c r="O11" s="81"/>
    </row>
    <row r="12" spans="1:12" s="130" customFormat="1" ht="18.75">
      <c r="A12" s="207"/>
      <c r="B12" s="127"/>
      <c r="C12" s="176"/>
      <c r="E12" s="177"/>
      <c r="F12" s="124" t="s">
        <v>17</v>
      </c>
      <c r="G12" s="124"/>
      <c r="H12" s="109" t="s">
        <v>18</v>
      </c>
      <c r="I12" s="177"/>
      <c r="J12" s="178" t="s">
        <v>19</v>
      </c>
      <c r="K12" s="179"/>
      <c r="L12" s="222"/>
    </row>
    <row r="13" spans="1:12" s="130" customFormat="1" ht="18.75">
      <c r="A13" s="207"/>
      <c r="B13" s="128"/>
      <c r="C13" s="180" t="s">
        <v>22</v>
      </c>
      <c r="E13" s="177"/>
      <c r="F13" s="27">
        <f>K7</f>
        <v>1151788570</v>
      </c>
      <c r="G13" s="177"/>
      <c r="H13" s="181">
        <f>K6+K8+K9+K10</f>
        <v>1623657557.98</v>
      </c>
      <c r="I13" s="29"/>
      <c r="J13" s="182">
        <f>SUM(F13:I13)</f>
        <v>2775446127.98</v>
      </c>
      <c r="K13" s="179"/>
      <c r="L13" s="222"/>
    </row>
    <row r="14" spans="1:12" s="130" customFormat="1" ht="18.75">
      <c r="A14" s="207"/>
      <c r="B14" s="183"/>
      <c r="C14" s="183"/>
      <c r="D14" s="183"/>
      <c r="E14" s="183"/>
      <c r="F14" s="185">
        <f>SUM(F13:F13)</f>
        <v>1151788570</v>
      </c>
      <c r="G14" s="129"/>
      <c r="H14" s="186">
        <f>SUM(H13:H13)</f>
        <v>1623657557.98</v>
      </c>
      <c r="I14" s="187"/>
      <c r="J14" s="188">
        <f>SUM(F14:I14)</f>
        <v>2775446127.98</v>
      </c>
      <c r="K14" s="188"/>
      <c r="L14" s="188"/>
    </row>
    <row r="15" spans="1:12" s="130" customFormat="1" ht="15" customHeight="1">
      <c r="A15" s="209"/>
      <c r="C15" s="176"/>
      <c r="J15" s="189"/>
      <c r="K15" s="179"/>
      <c r="L15" s="222"/>
    </row>
    <row r="16" spans="1:5" s="190" customFormat="1" ht="87.75" customHeight="1">
      <c r="A16" s="236"/>
      <c r="B16" s="224"/>
      <c r="C16" s="196"/>
      <c r="D16" s="196"/>
      <c r="E16" s="196"/>
    </row>
    <row r="17" spans="1:12" s="130" customFormat="1" ht="15" customHeight="1">
      <c r="A17" s="205"/>
      <c r="C17" s="176"/>
      <c r="J17" s="189"/>
      <c r="K17" s="179"/>
      <c r="L17" s="222"/>
    </row>
    <row r="18" spans="1:12" s="130" customFormat="1" ht="18.75">
      <c r="A18" s="235"/>
      <c r="B18" s="127"/>
      <c r="C18" s="176"/>
      <c r="E18" s="177"/>
      <c r="F18" s="124"/>
      <c r="G18" s="124"/>
      <c r="H18" s="124"/>
      <c r="I18" s="177"/>
      <c r="J18" s="178"/>
      <c r="K18" s="179"/>
      <c r="L18" s="222"/>
    </row>
    <row r="19" spans="1:12" s="130" customFormat="1" ht="18.75">
      <c r="A19" s="208"/>
      <c r="B19" s="128"/>
      <c r="C19" s="180"/>
      <c r="E19" s="177"/>
      <c r="F19" s="27"/>
      <c r="G19" s="28"/>
      <c r="H19" s="27"/>
      <c r="I19" s="29"/>
      <c r="J19" s="182"/>
      <c r="K19" s="179"/>
      <c r="L19" s="222"/>
    </row>
    <row r="20" spans="1:12" s="130" customFormat="1" ht="18.75">
      <c r="A20" s="208"/>
      <c r="B20" s="128"/>
      <c r="C20" s="180"/>
      <c r="E20" s="177"/>
      <c r="F20" s="181"/>
      <c r="G20" s="177"/>
      <c r="H20" s="21"/>
      <c r="I20" s="29"/>
      <c r="J20" s="182"/>
      <c r="K20" s="179"/>
      <c r="L20" s="222"/>
    </row>
    <row r="21" spans="1:12" s="130" customFormat="1" ht="18.75">
      <c r="A21" s="208"/>
      <c r="B21" s="128"/>
      <c r="C21" s="180"/>
      <c r="E21" s="177"/>
      <c r="F21" s="27"/>
      <c r="G21" s="177"/>
      <c r="H21" s="181"/>
      <c r="I21" s="29"/>
      <c r="J21" s="182"/>
      <c r="K21" s="179"/>
      <c r="L21" s="222"/>
    </row>
    <row r="22" spans="1:12" s="130" customFormat="1" ht="18.75">
      <c r="A22" s="208"/>
      <c r="B22" s="128"/>
      <c r="C22" s="180"/>
      <c r="E22" s="177"/>
      <c r="F22" s="181"/>
      <c r="G22" s="177"/>
      <c r="H22" s="21"/>
      <c r="I22" s="29"/>
      <c r="J22" s="182"/>
      <c r="K22" s="179"/>
      <c r="L22" s="222"/>
    </row>
    <row r="23" spans="1:12" s="133" customFormat="1" ht="18.75">
      <c r="A23" s="210"/>
      <c r="B23" s="131"/>
      <c r="C23" s="191"/>
      <c r="E23" s="192"/>
      <c r="G23" s="193"/>
      <c r="J23" s="194"/>
      <c r="K23" s="194"/>
      <c r="L23" s="225"/>
    </row>
    <row r="24" spans="1:12" s="133" customFormat="1" ht="18.75">
      <c r="A24" s="206"/>
      <c r="B24" s="131"/>
      <c r="C24" s="191"/>
      <c r="E24" s="192"/>
      <c r="G24" s="193"/>
      <c r="J24" s="194"/>
      <c r="K24" s="194"/>
      <c r="L24" s="225"/>
    </row>
    <row r="25" spans="1:12" s="133" customFormat="1" ht="18.75">
      <c r="A25" s="210"/>
      <c r="B25" s="131"/>
      <c r="C25" s="191"/>
      <c r="E25" s="192"/>
      <c r="G25" s="193"/>
      <c r="H25" s="191"/>
      <c r="I25" s="191"/>
      <c r="J25" s="194"/>
      <c r="K25" s="194"/>
      <c r="L25" s="225"/>
    </row>
    <row r="26" spans="1:12" s="44" customFormat="1" ht="18.75">
      <c r="A26" s="210"/>
      <c r="B26" s="49"/>
      <c r="C26" s="50"/>
      <c r="E26" s="45"/>
      <c r="G26" s="51"/>
      <c r="H26" s="50"/>
      <c r="I26" s="50"/>
      <c r="J26" s="47"/>
      <c r="K26" s="47"/>
      <c r="L26" s="48"/>
    </row>
    <row r="27" spans="1:12" s="44" customFormat="1" ht="18.75">
      <c r="A27" s="211"/>
      <c r="B27" s="52"/>
      <c r="E27" s="45"/>
      <c r="G27" s="51"/>
      <c r="H27" s="50"/>
      <c r="I27" s="50"/>
      <c r="J27" s="47"/>
      <c r="K27" s="47"/>
      <c r="L27" s="48"/>
    </row>
    <row r="28" spans="1:12" s="44" customFormat="1" ht="18.75">
      <c r="A28" s="211"/>
      <c r="B28" s="52"/>
      <c r="E28" s="45"/>
      <c r="G28" s="46"/>
      <c r="H28" s="50"/>
      <c r="I28" s="50"/>
      <c r="J28" s="53"/>
      <c r="K28" s="47"/>
      <c r="L28" s="48"/>
    </row>
    <row r="29" spans="1:12" s="44" customFormat="1" ht="18.75">
      <c r="A29" s="211"/>
      <c r="B29" s="52"/>
      <c r="E29" s="45"/>
      <c r="G29" s="46"/>
      <c r="J29" s="47"/>
      <c r="K29" s="47"/>
      <c r="L29" s="48"/>
    </row>
    <row r="30" spans="1:12" s="44" customFormat="1" ht="18.75">
      <c r="A30" s="212"/>
      <c r="C30" s="52"/>
      <c r="F30" s="45"/>
      <c r="H30" s="46"/>
      <c r="J30" s="47"/>
      <c r="K30" s="47"/>
      <c r="L30" s="48"/>
    </row>
    <row r="31" ht="18.75">
      <c r="H31" s="7"/>
    </row>
    <row r="32" spans="1:8" ht="18.75">
      <c r="A32" s="234"/>
      <c r="H32" s="7"/>
    </row>
    <row r="33" spans="1:8" ht="18.75">
      <c r="A33" s="234"/>
      <c r="B33" s="1"/>
      <c r="D33" s="1"/>
      <c r="E33" s="1"/>
      <c r="H33" s="40"/>
    </row>
    <row r="34" ht="18.75">
      <c r="H34" s="7"/>
    </row>
    <row r="35" ht="18.75">
      <c r="H35" s="7"/>
    </row>
    <row r="36" ht="18.75">
      <c r="H36" s="7"/>
    </row>
    <row r="37" ht="18.75">
      <c r="H37" s="7"/>
    </row>
    <row r="38" ht="18.75">
      <c r="H38" s="7"/>
    </row>
    <row r="39" ht="18.75">
      <c r="H39" s="7"/>
    </row>
    <row r="40" ht="18.75">
      <c r="H40" s="7"/>
    </row>
    <row r="41" ht="18.75">
      <c r="H41" s="7"/>
    </row>
    <row r="42" ht="18.75">
      <c r="H42" s="7"/>
    </row>
    <row r="43" ht="18.75">
      <c r="H43" s="7"/>
    </row>
    <row r="44" spans="7:8" ht="18.75">
      <c r="G44" s="122"/>
      <c r="H44" s="121"/>
    </row>
    <row r="45" spans="7:8" ht="18.75">
      <c r="G45" s="122"/>
      <c r="H45" s="121"/>
    </row>
    <row r="46" ht="18.75">
      <c r="H46" s="7"/>
    </row>
    <row r="47" ht="18.75">
      <c r="H47" s="7"/>
    </row>
    <row r="48" ht="18.75">
      <c r="H48" s="7"/>
    </row>
    <row r="49" spans="6:8" ht="12.75" customHeight="1">
      <c r="F49" s="121"/>
      <c r="H49" s="7"/>
    </row>
    <row r="50" spans="6:8" ht="12.75" customHeight="1">
      <c r="F50" s="121"/>
      <c r="H50" s="7"/>
    </row>
    <row r="51" ht="18.75">
      <c r="H51" s="7"/>
    </row>
    <row r="52" spans="8:10" ht="18.75">
      <c r="H52" s="41"/>
      <c r="I52" s="17"/>
      <c r="J52" s="21"/>
    </row>
    <row r="53" spans="8:10" ht="18.75">
      <c r="H53" s="20"/>
      <c r="I53" s="17"/>
      <c r="J53" s="21"/>
    </row>
    <row r="54" spans="8:10" ht="18.75">
      <c r="H54" s="41"/>
      <c r="I54" s="17"/>
      <c r="J54" s="21"/>
    </row>
    <row r="55" spans="8:10" ht="18.75">
      <c r="H55" s="41"/>
      <c r="I55" s="17"/>
      <c r="J55" s="21"/>
    </row>
    <row r="56" spans="7:10" ht="18.75">
      <c r="G56" s="42"/>
      <c r="H56" s="41"/>
      <c r="I56" s="17"/>
      <c r="J56" s="21"/>
    </row>
    <row r="57" spans="8:10" ht="18.75">
      <c r="H57" s="41"/>
      <c r="I57" s="17"/>
      <c r="J57" s="21"/>
    </row>
    <row r="58" spans="8:10" ht="18.75">
      <c r="H58" s="41"/>
      <c r="I58" s="17"/>
      <c r="J58" s="21"/>
    </row>
    <row r="59" ht="18.75">
      <c r="H59" s="7"/>
    </row>
    <row r="60" ht="18.75">
      <c r="H60" s="7"/>
    </row>
    <row r="61" ht="18.75">
      <c r="H61" s="7"/>
    </row>
    <row r="62" ht="18.75">
      <c r="H62" s="7"/>
    </row>
    <row r="63" ht="18.75">
      <c r="H63" s="7"/>
    </row>
    <row r="64" ht="18.75">
      <c r="H64" s="7"/>
    </row>
    <row r="65" ht="18.75">
      <c r="H65" s="7"/>
    </row>
    <row r="66" ht="18.75">
      <c r="H66" s="7"/>
    </row>
    <row r="67" ht="18.75">
      <c r="H67" s="7"/>
    </row>
    <row r="68" ht="18.75">
      <c r="H68" s="7"/>
    </row>
    <row r="69" ht="18.75">
      <c r="H69" s="7"/>
    </row>
    <row r="70" ht="18.75">
      <c r="H70" s="7"/>
    </row>
    <row r="71" ht="18.75">
      <c r="H71" s="7"/>
    </row>
    <row r="72" ht="18.75">
      <c r="H72" s="7"/>
    </row>
    <row r="73" ht="18.75">
      <c r="H73" s="7"/>
    </row>
    <row r="74" ht="18.75">
      <c r="H74" s="7"/>
    </row>
    <row r="75" ht="18.75">
      <c r="H75" s="7"/>
    </row>
    <row r="76" ht="18.75">
      <c r="H76" s="7"/>
    </row>
    <row r="77" ht="18.75">
      <c r="H77" s="7"/>
    </row>
    <row r="78" ht="18.75">
      <c r="H78" s="7"/>
    </row>
    <row r="79" ht="18.75">
      <c r="H79" s="7"/>
    </row>
    <row r="80" ht="18.75">
      <c r="H80" s="7"/>
    </row>
    <row r="81" ht="18.75">
      <c r="H81" s="7"/>
    </row>
    <row r="82" ht="18.75">
      <c r="H82" s="7"/>
    </row>
    <row r="83" ht="18.75">
      <c r="H83" s="7"/>
    </row>
    <row r="84" ht="18.75">
      <c r="H84" s="7"/>
    </row>
    <row r="85" ht="18.75">
      <c r="H85" s="7"/>
    </row>
    <row r="86" ht="18.75">
      <c r="H86" s="7"/>
    </row>
    <row r="87" ht="18.75">
      <c r="H87" s="7"/>
    </row>
    <row r="88" ht="18.75">
      <c r="H88" s="7"/>
    </row>
    <row r="89" ht="18.75">
      <c r="H89" s="7"/>
    </row>
    <row r="90" ht="18.75">
      <c r="H90" s="7"/>
    </row>
    <row r="91" ht="18.75">
      <c r="H91" s="7"/>
    </row>
    <row r="92" ht="18.75">
      <c r="H92" s="7"/>
    </row>
    <row r="93" ht="18.75">
      <c r="H93" s="7"/>
    </row>
    <row r="94" ht="18.75">
      <c r="H94" s="7"/>
    </row>
    <row r="95" ht="18.75">
      <c r="H95" s="7"/>
    </row>
    <row r="96" ht="18.75">
      <c r="H96" s="7"/>
    </row>
    <row r="97" ht="18.75">
      <c r="H97" s="7"/>
    </row>
    <row r="98" ht="18.75">
      <c r="H98" s="7"/>
    </row>
    <row r="99" ht="18.75">
      <c r="H99" s="7"/>
    </row>
    <row r="100" ht="18.75">
      <c r="H100" s="7"/>
    </row>
    <row r="101" ht="18.75">
      <c r="H101" s="7"/>
    </row>
    <row r="102" ht="18.75">
      <c r="H102" s="7"/>
    </row>
    <row r="103" ht="18.75">
      <c r="H103" s="7"/>
    </row>
    <row r="104" ht="18.75">
      <c r="H104" s="7"/>
    </row>
    <row r="105" ht="18.75">
      <c r="H105" s="7"/>
    </row>
    <row r="106" ht="18.75">
      <c r="H106" s="7"/>
    </row>
    <row r="107" ht="18.75">
      <c r="H107" s="7"/>
    </row>
    <row r="108" ht="18.75">
      <c r="H108" s="7"/>
    </row>
    <row r="109" ht="18.75">
      <c r="H109" s="7"/>
    </row>
    <row r="110" ht="18.75">
      <c r="H110" s="7"/>
    </row>
    <row r="111" ht="18.75">
      <c r="H111" s="7"/>
    </row>
    <row r="112" ht="18.75">
      <c r="H112" s="7"/>
    </row>
    <row r="113" ht="18.75">
      <c r="H113" s="7"/>
    </row>
    <row r="114" ht="18.75">
      <c r="H114" s="7"/>
    </row>
    <row r="115" ht="18.75">
      <c r="H115" s="7"/>
    </row>
    <row r="116" ht="18.75">
      <c r="H116" s="7"/>
    </row>
    <row r="117" ht="18.75">
      <c r="H117" s="7"/>
    </row>
    <row r="118" ht="18.75">
      <c r="H118" s="7"/>
    </row>
    <row r="119" ht="18.75">
      <c r="H119" s="7"/>
    </row>
    <row r="120" ht="18.75">
      <c r="H120" s="7"/>
    </row>
    <row r="121" ht="18.75">
      <c r="H121" s="7"/>
    </row>
    <row r="122" ht="18.75">
      <c r="H122" s="7"/>
    </row>
    <row r="123" ht="18.75">
      <c r="H123" s="7"/>
    </row>
    <row r="124" ht="18.75">
      <c r="H124" s="7"/>
    </row>
    <row r="125" ht="18.75">
      <c r="H125" s="7"/>
    </row>
    <row r="126" ht="18.75">
      <c r="H126" s="7"/>
    </row>
    <row r="127" ht="18.75">
      <c r="H127" s="7"/>
    </row>
    <row r="128" ht="18.75">
      <c r="H128" s="7"/>
    </row>
    <row r="129" ht="18.75">
      <c r="H129" s="7"/>
    </row>
    <row r="130" ht="18.75">
      <c r="H130" s="7"/>
    </row>
    <row r="131" ht="18.75">
      <c r="H131" s="7"/>
    </row>
    <row r="132" ht="18.75">
      <c r="H132" s="7"/>
    </row>
    <row r="133" ht="18.75">
      <c r="H133" s="7"/>
    </row>
    <row r="134" ht="18.75">
      <c r="H134" s="7"/>
    </row>
    <row r="135" ht="18.75">
      <c r="H135" s="7"/>
    </row>
    <row r="136" ht="18.75">
      <c r="H136" s="7"/>
    </row>
    <row r="137" ht="18.75">
      <c r="H137" s="7"/>
    </row>
    <row r="138" ht="18.75">
      <c r="H138" s="7"/>
    </row>
    <row r="139" ht="18.75">
      <c r="H139" s="7"/>
    </row>
    <row r="140" ht="18.75">
      <c r="H140" s="7"/>
    </row>
    <row r="141" ht="18.75">
      <c r="H141" s="7"/>
    </row>
    <row r="142" ht="18.75">
      <c r="H142" s="7"/>
    </row>
    <row r="143" ht="18.75">
      <c r="H143" s="7"/>
    </row>
    <row r="144" ht="18.75">
      <c r="H144" s="7"/>
    </row>
    <row r="145" ht="18.75">
      <c r="H145" s="7"/>
    </row>
    <row r="146" ht="18.75">
      <c r="H146" s="7"/>
    </row>
    <row r="147" ht="18.75">
      <c r="H147" s="7"/>
    </row>
    <row r="148" ht="18.75">
      <c r="H148" s="7"/>
    </row>
    <row r="149" ht="18.75">
      <c r="H149" s="7"/>
    </row>
    <row r="150" ht="18.75">
      <c r="H150" s="7"/>
    </row>
    <row r="151" ht="18.75">
      <c r="H151" s="7"/>
    </row>
    <row r="152" ht="18.75">
      <c r="H152" s="7"/>
    </row>
    <row r="153" ht="18.75">
      <c r="H153" s="7"/>
    </row>
    <row r="154" ht="18.75">
      <c r="H154" s="7"/>
    </row>
    <row r="155" ht="18.75">
      <c r="H155" s="7"/>
    </row>
    <row r="156" ht="18.75">
      <c r="H156" s="7"/>
    </row>
    <row r="157" ht="18.75">
      <c r="H157" s="7"/>
    </row>
    <row r="158" ht="18.75">
      <c r="H158" s="7"/>
    </row>
    <row r="159" ht="18.75">
      <c r="H159" s="7"/>
    </row>
    <row r="160" ht="18.75">
      <c r="H160" s="7"/>
    </row>
    <row r="161" ht="18.75">
      <c r="H161" s="7"/>
    </row>
    <row r="162" ht="18.75">
      <c r="H162" s="7"/>
    </row>
    <row r="163" ht="18.75">
      <c r="H163" s="7"/>
    </row>
    <row r="164" ht="18.75">
      <c r="H164" s="7"/>
    </row>
    <row r="165" ht="18.75">
      <c r="H165" s="7"/>
    </row>
    <row r="166" ht="18.75">
      <c r="H166" s="7"/>
    </row>
    <row r="167" ht="18.75">
      <c r="H167" s="7"/>
    </row>
    <row r="168" ht="18.75">
      <c r="H168" s="7"/>
    </row>
    <row r="169" ht="18.75">
      <c r="H169" s="7"/>
    </row>
    <row r="170" ht="18.75">
      <c r="H170" s="7"/>
    </row>
    <row r="171" ht="18.75">
      <c r="H171" s="7"/>
    </row>
    <row r="172" ht="18.75">
      <c r="H172" s="7"/>
    </row>
    <row r="173" ht="18.75">
      <c r="H173" s="7"/>
    </row>
    <row r="174" ht="18.75">
      <c r="H174" s="7"/>
    </row>
    <row r="175" ht="18.75">
      <c r="H175" s="7"/>
    </row>
    <row r="176" ht="18.75">
      <c r="H176" s="7"/>
    </row>
    <row r="177" ht="18.75">
      <c r="H177" s="7"/>
    </row>
    <row r="178" ht="18.75">
      <c r="H178" s="7"/>
    </row>
    <row r="179" ht="18.75">
      <c r="H179" s="7"/>
    </row>
    <row r="180" ht="18.75">
      <c r="H180" s="7"/>
    </row>
    <row r="181" ht="18.75">
      <c r="H181" s="7"/>
    </row>
    <row r="182" ht="18.75">
      <c r="H182" s="7"/>
    </row>
    <row r="183" ht="18.75">
      <c r="H183" s="7"/>
    </row>
    <row r="184" ht="18.75">
      <c r="H184" s="7"/>
    </row>
    <row r="185" ht="18.75">
      <c r="H185" s="7"/>
    </row>
    <row r="186" ht="18.75">
      <c r="H186" s="7"/>
    </row>
    <row r="187" ht="18.75">
      <c r="H187" s="7"/>
    </row>
    <row r="188" ht="18.75">
      <c r="H188" s="7"/>
    </row>
    <row r="189" ht="18.75">
      <c r="H189" s="7"/>
    </row>
    <row r="190" ht="18.75">
      <c r="H190" s="7"/>
    </row>
    <row r="191" ht="18.75">
      <c r="H191" s="7"/>
    </row>
    <row r="192" ht="18.75">
      <c r="H192" s="7"/>
    </row>
    <row r="193" ht="18.75">
      <c r="H193" s="7"/>
    </row>
    <row r="194" ht="18.75">
      <c r="H194" s="7"/>
    </row>
    <row r="195" ht="18.75">
      <c r="H195" s="7"/>
    </row>
    <row r="196" ht="18.75">
      <c r="H196" s="7"/>
    </row>
    <row r="197" ht="18.75">
      <c r="H197" s="7"/>
    </row>
    <row r="198" ht="18.75">
      <c r="H198" s="7"/>
    </row>
    <row r="199" ht="18.75">
      <c r="H199" s="7"/>
    </row>
    <row r="200" ht="18.75">
      <c r="H200" s="7"/>
    </row>
    <row r="201" ht="18.75">
      <c r="H201" s="7"/>
    </row>
    <row r="202" ht="18.75">
      <c r="H202" s="7"/>
    </row>
    <row r="203" ht="18.75">
      <c r="H203" s="7"/>
    </row>
    <row r="204" ht="18.75">
      <c r="H204" s="7"/>
    </row>
    <row r="205" ht="18.75">
      <c r="H205" s="7"/>
    </row>
    <row r="206" ht="18.75">
      <c r="H206" s="7"/>
    </row>
    <row r="207" ht="18.75">
      <c r="H207" s="7"/>
    </row>
    <row r="208" ht="18.75">
      <c r="H208" s="7"/>
    </row>
    <row r="209" ht="18.75">
      <c r="H209" s="7"/>
    </row>
    <row r="210" ht="18.75">
      <c r="H210" s="7"/>
    </row>
    <row r="211" ht="18.75">
      <c r="H211" s="7"/>
    </row>
    <row r="212" ht="18.75">
      <c r="H212" s="7"/>
    </row>
    <row r="213" ht="18.75">
      <c r="H213" s="7"/>
    </row>
    <row r="214" ht="18.75">
      <c r="H214" s="7"/>
    </row>
    <row r="215" ht="18.75">
      <c r="H215" s="7"/>
    </row>
    <row r="216" ht="18.75">
      <c r="H216" s="7"/>
    </row>
    <row r="217" ht="18.75">
      <c r="H217" s="7"/>
    </row>
    <row r="218" ht="18.75">
      <c r="H218" s="7"/>
    </row>
    <row r="219" ht="18.75">
      <c r="H219" s="7"/>
    </row>
    <row r="220" ht="18.75">
      <c r="H220" s="7"/>
    </row>
    <row r="221" ht="18.75">
      <c r="H221" s="7"/>
    </row>
    <row r="222" ht="18.75">
      <c r="H222" s="7"/>
    </row>
    <row r="223" ht="18.75">
      <c r="H223" s="7"/>
    </row>
    <row r="224" ht="18.75">
      <c r="H224" s="7"/>
    </row>
    <row r="225" ht="18.75">
      <c r="H225" s="7"/>
    </row>
    <row r="226" ht="18.75">
      <c r="H226" s="7"/>
    </row>
    <row r="227" ht="18.75">
      <c r="H227" s="7"/>
    </row>
    <row r="228" ht="18.75">
      <c r="H228" s="7"/>
    </row>
    <row r="229" ht="18.75">
      <c r="H229" s="7"/>
    </row>
    <row r="230" ht="18.75">
      <c r="H230" s="7"/>
    </row>
    <row r="231" ht="18.75">
      <c r="H231" s="7"/>
    </row>
    <row r="232" ht="18.75">
      <c r="H232" s="7"/>
    </row>
    <row r="233" ht="18.75">
      <c r="H233" s="7"/>
    </row>
    <row r="234" ht="18.75">
      <c r="H234" s="7"/>
    </row>
    <row r="235" ht="18.75">
      <c r="H235" s="7"/>
    </row>
    <row r="236" ht="18.75">
      <c r="H236" s="7"/>
    </row>
    <row r="237" ht="18.75">
      <c r="H237" s="7"/>
    </row>
    <row r="238" ht="18.75">
      <c r="H238" s="7"/>
    </row>
    <row r="239" ht="18.75">
      <c r="H239" s="7"/>
    </row>
    <row r="240" ht="18.75">
      <c r="H240" s="7"/>
    </row>
    <row r="241" ht="18.75">
      <c r="H241" s="7"/>
    </row>
    <row r="242" ht="18.75">
      <c r="H242" s="7"/>
    </row>
    <row r="243" ht="18.75">
      <c r="H243" s="7"/>
    </row>
    <row r="244" ht="18.75">
      <c r="H244" s="7"/>
    </row>
    <row r="245" ht="18.75">
      <c r="H245" s="7"/>
    </row>
    <row r="246" ht="18.75">
      <c r="H246" s="7"/>
    </row>
    <row r="247" ht="18.75">
      <c r="H247" s="7"/>
    </row>
    <row r="248" ht="18.75">
      <c r="H248" s="7"/>
    </row>
    <row r="249" ht="18.75">
      <c r="H249" s="7"/>
    </row>
    <row r="250" ht="18.75">
      <c r="H250" s="7"/>
    </row>
    <row r="251" ht="18.75">
      <c r="H251" s="7"/>
    </row>
    <row r="252" ht="18.75">
      <c r="H252" s="7"/>
    </row>
    <row r="253" ht="18.75">
      <c r="H253" s="7"/>
    </row>
    <row r="254" ht="18.75">
      <c r="H254" s="7"/>
    </row>
    <row r="255" ht="18.75">
      <c r="H255" s="7"/>
    </row>
    <row r="256" ht="18.75">
      <c r="H256" s="7"/>
    </row>
    <row r="257" ht="18.75">
      <c r="H257" s="7"/>
    </row>
    <row r="258" ht="18.75">
      <c r="H258" s="7"/>
    </row>
    <row r="259" ht="18.75">
      <c r="H259" s="7"/>
    </row>
    <row r="260" ht="18.75">
      <c r="H260" s="7"/>
    </row>
    <row r="261" ht="18.75">
      <c r="H261" s="7"/>
    </row>
    <row r="262" ht="18.75">
      <c r="H262" s="7"/>
    </row>
    <row r="263" ht="18.75">
      <c r="H263" s="7"/>
    </row>
    <row r="264" ht="18.75">
      <c r="H264" s="7"/>
    </row>
    <row r="265" ht="18.75">
      <c r="H265" s="7"/>
    </row>
    <row r="266" ht="18.75">
      <c r="H266" s="7"/>
    </row>
    <row r="267" ht="18.75">
      <c r="H267" s="7"/>
    </row>
    <row r="268" ht="18.75">
      <c r="H268" s="7"/>
    </row>
    <row r="269" ht="18.75">
      <c r="H269" s="7"/>
    </row>
    <row r="270" ht="18.75">
      <c r="H270" s="7"/>
    </row>
    <row r="271" ht="18.75">
      <c r="H271" s="7"/>
    </row>
    <row r="272" ht="18.75">
      <c r="H272" s="7"/>
    </row>
    <row r="273" ht="18.75">
      <c r="H273" s="7"/>
    </row>
    <row r="274" ht="18.75">
      <c r="H274" s="7"/>
    </row>
    <row r="275" ht="18.75">
      <c r="H275" s="7"/>
    </row>
    <row r="276" ht="18.75">
      <c r="H276" s="7"/>
    </row>
    <row r="277" ht="18.75">
      <c r="H277" s="7"/>
    </row>
    <row r="278" ht="18.75">
      <c r="H278" s="7"/>
    </row>
    <row r="279" ht="18.75">
      <c r="H279" s="7"/>
    </row>
    <row r="280" ht="18.75">
      <c r="H280" s="7"/>
    </row>
    <row r="281" ht="18.75">
      <c r="H281" s="7"/>
    </row>
    <row r="282" ht="18.75">
      <c r="H282" s="7"/>
    </row>
    <row r="283" ht="18.75">
      <c r="H283" s="7"/>
    </row>
    <row r="284" ht="18.75">
      <c r="H284" s="7"/>
    </row>
    <row r="285" ht="18.75">
      <c r="H285" s="7"/>
    </row>
    <row r="286" ht="18.75">
      <c r="H286" s="7"/>
    </row>
    <row r="287" ht="18.75">
      <c r="H287" s="7"/>
    </row>
    <row r="288" ht="18.75">
      <c r="H288" s="7"/>
    </row>
    <row r="289" ht="18.75">
      <c r="H289" s="7"/>
    </row>
    <row r="290" ht="18.75">
      <c r="H290" s="7"/>
    </row>
    <row r="291" ht="18.75">
      <c r="H291" s="7"/>
    </row>
    <row r="292" ht="18.75">
      <c r="H292" s="7"/>
    </row>
    <row r="293" ht="18.75">
      <c r="H293" s="7"/>
    </row>
    <row r="294" ht="18.75">
      <c r="H294" s="7"/>
    </row>
    <row r="295" ht="18.75">
      <c r="H295" s="7"/>
    </row>
    <row r="296" ht="18.75">
      <c r="H296" s="7"/>
    </row>
    <row r="297" ht="18.75">
      <c r="H297" s="7"/>
    </row>
    <row r="298" ht="18.75">
      <c r="H298" s="7"/>
    </row>
    <row r="299" ht="18.75">
      <c r="H299" s="7"/>
    </row>
    <row r="300" ht="18.75">
      <c r="H300" s="7"/>
    </row>
    <row r="301" ht="18.75">
      <c r="H301" s="7"/>
    </row>
    <row r="302" ht="18.75">
      <c r="H302" s="7"/>
    </row>
    <row r="303" ht="18.75">
      <c r="H303" s="7"/>
    </row>
    <row r="304" ht="18.75">
      <c r="H304" s="7"/>
    </row>
    <row r="305" ht="18.75">
      <c r="H305" s="7"/>
    </row>
    <row r="306" ht="18.75">
      <c r="H306" s="7"/>
    </row>
    <row r="307" ht="18.75">
      <c r="H307" s="7"/>
    </row>
    <row r="308" ht="18.75">
      <c r="H308" s="7"/>
    </row>
    <row r="309" ht="18.75">
      <c r="H309" s="7"/>
    </row>
    <row r="310" ht="18.75">
      <c r="H310" s="7"/>
    </row>
    <row r="311" ht="18.75">
      <c r="H311" s="7"/>
    </row>
    <row r="312" ht="18.75">
      <c r="H312" s="7"/>
    </row>
    <row r="313" ht="18.75">
      <c r="H313" s="7"/>
    </row>
    <row r="314" ht="18.75">
      <c r="H314" s="7"/>
    </row>
    <row r="315" ht="18.75">
      <c r="H315" s="7"/>
    </row>
    <row r="316" ht="18.75">
      <c r="H316" s="7"/>
    </row>
    <row r="317" ht="18.75">
      <c r="H317" s="7"/>
    </row>
    <row r="318" ht="18.75">
      <c r="H318" s="7"/>
    </row>
    <row r="319" ht="18.75">
      <c r="H319" s="7"/>
    </row>
    <row r="320" ht="18.75">
      <c r="H320" s="7"/>
    </row>
    <row r="321" ht="18.75">
      <c r="H321" s="7"/>
    </row>
    <row r="322" ht="18.75">
      <c r="H322" s="7"/>
    </row>
    <row r="323" ht="18.75">
      <c r="H323" s="7"/>
    </row>
    <row r="324" ht="18.75">
      <c r="H324" s="7"/>
    </row>
    <row r="325" ht="18.75">
      <c r="H325" s="7"/>
    </row>
    <row r="326" ht="18.75">
      <c r="H326" s="7"/>
    </row>
    <row r="327" ht="18.75">
      <c r="H327" s="7"/>
    </row>
    <row r="328" ht="18.75">
      <c r="H328" s="7"/>
    </row>
    <row r="329" ht="18.75">
      <c r="H329" s="7"/>
    </row>
    <row r="330" ht="18.75">
      <c r="H330" s="7"/>
    </row>
    <row r="331" ht="18.75">
      <c r="H331" s="7"/>
    </row>
    <row r="332" ht="18.75">
      <c r="H332" s="7"/>
    </row>
    <row r="333" ht="18.75">
      <c r="H333" s="7"/>
    </row>
    <row r="334" ht="18.75">
      <c r="H334" s="7"/>
    </row>
    <row r="335" ht="18.75">
      <c r="H335" s="7"/>
    </row>
    <row r="336" ht="18.75">
      <c r="H336" s="7"/>
    </row>
    <row r="337" ht="18.75">
      <c r="H337" s="7"/>
    </row>
    <row r="338" ht="18.75">
      <c r="H338" s="7"/>
    </row>
    <row r="339" ht="18.75">
      <c r="H339" s="7"/>
    </row>
    <row r="340" ht="18.75">
      <c r="H340" s="7"/>
    </row>
    <row r="341" ht="18.75">
      <c r="H341" s="7"/>
    </row>
    <row r="342" ht="18.75">
      <c r="H342" s="7"/>
    </row>
    <row r="343" ht="18.75">
      <c r="H343" s="7"/>
    </row>
    <row r="344" ht="18.75">
      <c r="H344" s="7"/>
    </row>
    <row r="345" ht="18.75">
      <c r="H345" s="7"/>
    </row>
    <row r="346" ht="18.75">
      <c r="H346" s="7"/>
    </row>
    <row r="347" ht="18.75">
      <c r="H347" s="7"/>
    </row>
    <row r="348" ht="18.75">
      <c r="H348" s="7"/>
    </row>
    <row r="349" ht="18.75">
      <c r="H349" s="7"/>
    </row>
    <row r="350" ht="18.75">
      <c r="H350" s="7"/>
    </row>
    <row r="351" ht="18.75">
      <c r="H351" s="7"/>
    </row>
    <row r="352" ht="18.75">
      <c r="H352" s="7"/>
    </row>
    <row r="353" ht="18.75">
      <c r="H353" s="7"/>
    </row>
    <row r="354" ht="18.75">
      <c r="H354" s="7"/>
    </row>
    <row r="355" ht="18.75">
      <c r="H355" s="7"/>
    </row>
    <row r="356" ht="18.75">
      <c r="H356" s="7"/>
    </row>
    <row r="357" ht="18.75">
      <c r="H357" s="7"/>
    </row>
    <row r="358" ht="18.75">
      <c r="H358" s="7"/>
    </row>
    <row r="359" ht="18.75">
      <c r="H359" s="7"/>
    </row>
    <row r="360" ht="18.75">
      <c r="H360" s="7"/>
    </row>
    <row r="361" ht="18.75">
      <c r="H361" s="7"/>
    </row>
    <row r="362" ht="18.75">
      <c r="H362" s="7"/>
    </row>
    <row r="363" ht="18.75">
      <c r="H363" s="7"/>
    </row>
    <row r="364" ht="18.75">
      <c r="H364" s="7"/>
    </row>
    <row r="365" ht="18.75">
      <c r="H365" s="7"/>
    </row>
    <row r="366" ht="18.75">
      <c r="H366" s="7"/>
    </row>
    <row r="367" ht="18.75">
      <c r="H367" s="7"/>
    </row>
    <row r="368" ht="18.75">
      <c r="H368" s="7"/>
    </row>
    <row r="369" ht="18.75">
      <c r="H369" s="7"/>
    </row>
  </sheetData>
  <mergeCells count="11">
    <mergeCell ref="C3:D3"/>
    <mergeCell ref="E3:E4"/>
    <mergeCell ref="I3:I4"/>
    <mergeCell ref="G3:G4"/>
    <mergeCell ref="F3:F4"/>
    <mergeCell ref="F49:F50"/>
    <mergeCell ref="H44:H45"/>
    <mergeCell ref="G44:G45"/>
    <mergeCell ref="L3:L4"/>
    <mergeCell ref="J3:J4"/>
    <mergeCell ref="K3:K4"/>
  </mergeCells>
  <printOptions horizontalCentered="1"/>
  <pageMargins left="0.2" right="0.19" top="0.25" bottom="0.28" header="0.17" footer="0.1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.8515625" style="130" customWidth="1"/>
    <col min="2" max="2" width="5.8515625" style="2" customWidth="1"/>
    <col min="3" max="3" width="12.57421875" style="1" customWidth="1"/>
    <col min="4" max="4" width="21.7109375" style="2" customWidth="1"/>
    <col min="5" max="5" width="13.8515625" style="2" customWidth="1"/>
    <col min="6" max="6" width="19.7109375" style="3" customWidth="1"/>
    <col min="7" max="7" width="22.140625" style="2" customWidth="1"/>
    <col min="8" max="8" width="28.8515625" style="2" customWidth="1"/>
    <col min="9" max="9" width="7.8515625" style="2" customWidth="1"/>
    <col min="10" max="11" width="20.421875" style="4" customWidth="1"/>
    <col min="12" max="12" width="12.28125" style="5" bestFit="1" customWidth="1"/>
    <col min="13" max="13" width="16.8515625" style="2" customWidth="1"/>
    <col min="14" max="14" width="13.140625" style="2" bestFit="1" customWidth="1"/>
    <col min="15" max="15" width="9.140625" style="2" customWidth="1"/>
    <col min="16" max="16" width="12.00390625" style="2" bestFit="1" customWidth="1"/>
    <col min="17" max="16384" width="9.140625" style="2" customWidth="1"/>
  </cols>
  <sheetData>
    <row r="1" spans="1:5" ht="18.75">
      <c r="A1" s="9"/>
      <c r="B1" s="9" t="s">
        <v>143</v>
      </c>
      <c r="C1" s="6"/>
      <c r="D1" s="7"/>
      <c r="E1" s="8"/>
    </row>
    <row r="2" spans="1:5" ht="13.5" thickBot="1">
      <c r="A2" s="125"/>
      <c r="B2" s="8"/>
      <c r="C2" s="6"/>
      <c r="D2" s="7"/>
      <c r="E2" s="8"/>
    </row>
    <row r="3" spans="1:12" ht="18" customHeight="1" thickBot="1">
      <c r="A3" s="125"/>
      <c r="B3" s="165"/>
      <c r="C3" s="166"/>
      <c r="D3" s="167"/>
      <c r="E3" s="168"/>
      <c r="F3" s="169"/>
      <c r="G3" s="170"/>
      <c r="H3" s="170"/>
      <c r="I3" s="170"/>
      <c r="J3" s="171"/>
      <c r="K3" s="171"/>
      <c r="L3" s="172"/>
    </row>
    <row r="4" spans="1:12" s="11" customFormat="1" ht="27.75" customHeight="1" thickBot="1" thickTop="1">
      <c r="A4" s="124"/>
      <c r="B4" s="173"/>
      <c r="C4" s="114" t="s">
        <v>1</v>
      </c>
      <c r="D4" s="115"/>
      <c r="E4" s="116" t="s">
        <v>2</v>
      </c>
      <c r="F4" s="119" t="s">
        <v>3</v>
      </c>
      <c r="G4" s="116" t="s">
        <v>4</v>
      </c>
      <c r="H4" s="10" t="s">
        <v>5</v>
      </c>
      <c r="I4" s="116" t="s">
        <v>6</v>
      </c>
      <c r="J4" s="123" t="s">
        <v>7</v>
      </c>
      <c r="K4" s="123" t="s">
        <v>8</v>
      </c>
      <c r="L4" s="123" t="s">
        <v>9</v>
      </c>
    </row>
    <row r="5" spans="1:12" s="11" customFormat="1" ht="50.25" customHeight="1" thickBot="1">
      <c r="A5" s="124"/>
      <c r="B5" s="174"/>
      <c r="C5" s="87" t="s">
        <v>11</v>
      </c>
      <c r="D5" s="12" t="s">
        <v>12</v>
      </c>
      <c r="E5" s="117"/>
      <c r="F5" s="120"/>
      <c r="G5" s="118"/>
      <c r="H5" s="13" t="s">
        <v>13</v>
      </c>
      <c r="I5" s="118"/>
      <c r="J5" s="118"/>
      <c r="K5" s="118"/>
      <c r="L5" s="118"/>
    </row>
    <row r="6" spans="1:12" s="11" customFormat="1" ht="27.75" customHeight="1" thickBot="1">
      <c r="A6" s="124"/>
      <c r="B6" s="175"/>
      <c r="C6" s="88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5">
        <v>8</v>
      </c>
      <c r="J6" s="16">
        <v>9</v>
      </c>
      <c r="K6" s="16">
        <v>10</v>
      </c>
      <c r="L6" s="16">
        <v>11</v>
      </c>
    </row>
    <row r="7" spans="1:13" s="11" customFormat="1" ht="73.5" customHeight="1">
      <c r="A7" s="18"/>
      <c r="B7" s="144"/>
      <c r="C7" s="89" t="s">
        <v>73</v>
      </c>
      <c r="D7" s="64" t="s">
        <v>72</v>
      </c>
      <c r="E7" s="58" t="s">
        <v>70</v>
      </c>
      <c r="F7" s="57" t="s">
        <v>80</v>
      </c>
      <c r="G7" s="83" t="s">
        <v>25</v>
      </c>
      <c r="H7" s="59" t="s">
        <v>144</v>
      </c>
      <c r="I7" s="84" t="s">
        <v>14</v>
      </c>
      <c r="J7" s="85">
        <v>160000000</v>
      </c>
      <c r="K7" s="63">
        <f>J7*M7</f>
        <v>1190434400</v>
      </c>
      <c r="L7" s="149" t="s">
        <v>31</v>
      </c>
      <c r="M7" s="72">
        <v>7.440215</v>
      </c>
    </row>
    <row r="8" spans="1:15" s="11" customFormat="1" ht="117.75" customHeight="1" thickBot="1">
      <c r="A8" s="18"/>
      <c r="B8" s="239"/>
      <c r="C8" s="240" t="s">
        <v>113</v>
      </c>
      <c r="D8" s="160" t="s">
        <v>122</v>
      </c>
      <c r="E8" s="158" t="s">
        <v>118</v>
      </c>
      <c r="F8" s="159" t="s">
        <v>123</v>
      </c>
      <c r="G8" s="160" t="s">
        <v>124</v>
      </c>
      <c r="H8" s="161" t="s">
        <v>145</v>
      </c>
      <c r="I8" s="241" t="s">
        <v>14</v>
      </c>
      <c r="J8" s="242">
        <v>270000000</v>
      </c>
      <c r="K8" s="230">
        <f>J8*M8</f>
        <v>2020846320</v>
      </c>
      <c r="L8" s="231" t="s">
        <v>31</v>
      </c>
      <c r="M8" s="72">
        <v>7.484616</v>
      </c>
      <c r="N8" s="94"/>
      <c r="O8" s="81"/>
    </row>
    <row r="9" spans="1:15" s="177" customFormat="1" ht="48" customHeight="1">
      <c r="A9" s="243">
        <v>492</v>
      </c>
      <c r="B9" s="18"/>
      <c r="C9" s="95"/>
      <c r="D9" s="82"/>
      <c r="E9" s="18"/>
      <c r="F9" s="19"/>
      <c r="G9" s="82"/>
      <c r="H9" s="41"/>
      <c r="I9" s="79"/>
      <c r="J9" s="80"/>
      <c r="K9" s="80"/>
      <c r="L9" s="80"/>
      <c r="M9" s="221"/>
      <c r="N9" s="94"/>
      <c r="O9" s="81"/>
    </row>
    <row r="10" spans="1:12" s="130" customFormat="1" ht="14.25" customHeight="1">
      <c r="A10" s="243"/>
      <c r="B10" s="127"/>
      <c r="C10" s="176"/>
      <c r="E10" s="177"/>
      <c r="F10" s="124" t="s">
        <v>17</v>
      </c>
      <c r="G10" s="124"/>
      <c r="H10" s="109" t="s">
        <v>18</v>
      </c>
      <c r="I10" s="177"/>
      <c r="J10" s="178" t="s">
        <v>19</v>
      </c>
      <c r="K10" s="179"/>
      <c r="L10" s="222"/>
    </row>
    <row r="11" spans="1:12" s="130" customFormat="1" ht="15.75">
      <c r="A11" s="199"/>
      <c r="B11" s="128"/>
      <c r="C11" s="180" t="s">
        <v>133</v>
      </c>
      <c r="E11" s="177"/>
      <c r="F11" s="27">
        <f>K8</f>
        <v>2020846320</v>
      </c>
      <c r="G11" s="177"/>
      <c r="H11" s="181">
        <f>K7</f>
        <v>1190434400</v>
      </c>
      <c r="I11" s="29"/>
      <c r="J11" s="182">
        <f>SUM(F11:I11)</f>
        <v>3211280720</v>
      </c>
      <c r="K11" s="179"/>
      <c r="L11" s="222"/>
    </row>
    <row r="12" spans="1:12" s="130" customFormat="1" ht="16.5">
      <c r="A12" s="199"/>
      <c r="B12" s="129"/>
      <c r="C12" s="183" t="s">
        <v>24</v>
      </c>
      <c r="D12" s="184"/>
      <c r="E12" s="129"/>
      <c r="F12" s="185">
        <f>SUM(F11:F11)</f>
        <v>2020846320</v>
      </c>
      <c r="G12" s="129"/>
      <c r="H12" s="186">
        <f>SUM(H11:H11)</f>
        <v>1190434400</v>
      </c>
      <c r="I12" s="187"/>
      <c r="J12" s="188">
        <f>SUM(F12:I12)</f>
        <v>3211280720</v>
      </c>
      <c r="K12" s="188"/>
      <c r="L12" s="223"/>
    </row>
    <row r="13" spans="3:12" s="130" customFormat="1" ht="15" customHeight="1">
      <c r="C13" s="176"/>
      <c r="J13" s="189"/>
      <c r="K13" s="179"/>
      <c r="L13" s="222"/>
    </row>
    <row r="14" spans="1:5" s="190" customFormat="1" ht="87.75" customHeight="1">
      <c r="A14" s="238"/>
      <c r="B14" s="238"/>
      <c r="C14" s="196"/>
      <c r="D14" s="196"/>
      <c r="E14" s="196"/>
    </row>
    <row r="15" spans="1:5" s="190" customFormat="1" ht="87.75" customHeight="1">
      <c r="A15" s="244"/>
      <c r="B15" s="244"/>
      <c r="C15" s="244"/>
      <c r="D15" s="244"/>
      <c r="E15" s="244"/>
    </row>
    <row r="16" spans="1:12" s="44" customFormat="1" ht="12.75">
      <c r="A16" s="132"/>
      <c r="B16" s="52"/>
      <c r="E16" s="45"/>
      <c r="G16" s="46"/>
      <c r="J16" s="47"/>
      <c r="K16" s="47"/>
      <c r="L16" s="48"/>
    </row>
    <row r="17" spans="1:12" s="44" customFormat="1" ht="12.75">
      <c r="A17" s="133"/>
      <c r="C17" s="52"/>
      <c r="F17" s="45"/>
      <c r="H17" s="46"/>
      <c r="J17" s="47"/>
      <c r="K17" s="47"/>
      <c r="L17" s="48"/>
    </row>
    <row r="18" ht="12.75">
      <c r="H18" s="7"/>
    </row>
    <row r="19" ht="12.75">
      <c r="H19" s="7"/>
    </row>
    <row r="20" ht="12.75">
      <c r="H20" s="40"/>
    </row>
    <row r="21" spans="1:8" ht="12.75">
      <c r="A21" s="195"/>
      <c r="H21" s="7"/>
    </row>
    <row r="22" spans="1:8" ht="12.75">
      <c r="A22" s="195"/>
      <c r="B22" s="1"/>
      <c r="D22" s="1"/>
      <c r="E22" s="1"/>
      <c r="H22" s="7"/>
    </row>
    <row r="23" ht="12.75">
      <c r="H23" s="7"/>
    </row>
    <row r="24" ht="12.75">
      <c r="H24" s="7"/>
    </row>
    <row r="25" ht="12.75">
      <c r="H25" s="7"/>
    </row>
    <row r="26" ht="12.75">
      <c r="H26" s="7"/>
    </row>
    <row r="27" ht="12.75">
      <c r="H27" s="7"/>
    </row>
    <row r="28" ht="12.75">
      <c r="H28" s="7"/>
    </row>
    <row r="29" ht="12.75">
      <c r="H29" s="7"/>
    </row>
    <row r="30" ht="12.75">
      <c r="H30" s="7"/>
    </row>
    <row r="31" spans="7:8" ht="12.75">
      <c r="G31" s="122"/>
      <c r="H31" s="121"/>
    </row>
    <row r="32" spans="7:8" ht="12.75">
      <c r="G32" s="122"/>
      <c r="H32" s="121"/>
    </row>
    <row r="33" ht="12.75">
      <c r="H33" s="7"/>
    </row>
    <row r="34" ht="12.75">
      <c r="H34" s="7"/>
    </row>
    <row r="35" ht="12.75">
      <c r="H35" s="7"/>
    </row>
    <row r="36" spans="6:8" ht="12.75" customHeight="1">
      <c r="F36" s="121"/>
      <c r="H36" s="7"/>
    </row>
    <row r="37" spans="6:8" ht="12.75" customHeight="1">
      <c r="F37" s="121"/>
      <c r="H37" s="7"/>
    </row>
    <row r="38" ht="12.75">
      <c r="H38" s="7"/>
    </row>
    <row r="39" spans="8:10" ht="15.75">
      <c r="H39" s="41"/>
      <c r="I39" s="17"/>
      <c r="J39" s="21"/>
    </row>
    <row r="40" spans="8:10" ht="15.75">
      <c r="H40" s="20"/>
      <c r="I40" s="17"/>
      <c r="J40" s="21"/>
    </row>
    <row r="41" spans="8:10" ht="15.75">
      <c r="H41" s="41"/>
      <c r="I41" s="17"/>
      <c r="J41" s="21"/>
    </row>
    <row r="42" spans="8:10" ht="15.75">
      <c r="H42" s="41"/>
      <c r="I42" s="17"/>
      <c r="J42" s="21"/>
    </row>
    <row r="43" spans="7:10" ht="15.75">
      <c r="G43" s="42"/>
      <c r="H43" s="41"/>
      <c r="I43" s="17"/>
      <c r="J43" s="21"/>
    </row>
    <row r="44" spans="8:10" ht="15.75">
      <c r="H44" s="41"/>
      <c r="I44" s="17"/>
      <c r="J44" s="21"/>
    </row>
    <row r="45" spans="8:10" ht="15.75">
      <c r="H45" s="41"/>
      <c r="I45" s="17"/>
      <c r="J45" s="21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  <row r="306" ht="12.75">
      <c r="H306" s="7"/>
    </row>
    <row r="307" ht="12.75">
      <c r="H307" s="7"/>
    </row>
    <row r="308" ht="12.75">
      <c r="H308" s="7"/>
    </row>
    <row r="309" ht="12.75">
      <c r="H309" s="7"/>
    </row>
    <row r="310" ht="12.75">
      <c r="H310" s="7"/>
    </row>
    <row r="311" ht="12.75">
      <c r="H311" s="7"/>
    </row>
    <row r="312" ht="12.75">
      <c r="H312" s="7"/>
    </row>
    <row r="313" ht="12.75">
      <c r="H313" s="7"/>
    </row>
    <row r="314" ht="12.75">
      <c r="H314" s="7"/>
    </row>
    <row r="315" ht="12.75">
      <c r="H315" s="7"/>
    </row>
    <row r="316" ht="12.75">
      <c r="H316" s="7"/>
    </row>
    <row r="317" ht="12.75">
      <c r="H317" s="7"/>
    </row>
    <row r="318" ht="12.75">
      <c r="H318" s="7"/>
    </row>
    <row r="319" ht="12.75">
      <c r="H319" s="7"/>
    </row>
    <row r="320" ht="12.75">
      <c r="H320" s="7"/>
    </row>
    <row r="321" ht="12.75">
      <c r="H321" s="7"/>
    </row>
    <row r="322" ht="12.75">
      <c r="H322" s="7"/>
    </row>
    <row r="323" ht="12.75">
      <c r="H323" s="7"/>
    </row>
    <row r="324" ht="12.75">
      <c r="H324" s="7"/>
    </row>
    <row r="325" ht="12.75">
      <c r="H325" s="7"/>
    </row>
    <row r="326" ht="12.75">
      <c r="H326" s="7"/>
    </row>
    <row r="327" ht="12.75">
      <c r="H327" s="7"/>
    </row>
    <row r="328" ht="12.75">
      <c r="H328" s="7"/>
    </row>
    <row r="329" ht="12.75">
      <c r="H329" s="7"/>
    </row>
    <row r="330" ht="12.75">
      <c r="H330" s="7"/>
    </row>
    <row r="331" ht="12.75"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</sheetData>
  <mergeCells count="12">
    <mergeCell ref="A9:A10"/>
    <mergeCell ref="C4:D4"/>
    <mergeCell ref="E4:E5"/>
    <mergeCell ref="I4:I5"/>
    <mergeCell ref="G4:G5"/>
    <mergeCell ref="F4:F5"/>
    <mergeCell ref="F36:F37"/>
    <mergeCell ref="H31:H32"/>
    <mergeCell ref="G31:G32"/>
    <mergeCell ref="L4:L5"/>
    <mergeCell ref="J4:J5"/>
    <mergeCell ref="K4:K5"/>
  </mergeCells>
  <printOptions horizontalCentered="1"/>
  <pageMargins left="0.2" right="0.19" top="0.39" bottom="0.47" header="0.17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2012-04-24T17:27:55Z</cp:lastPrinted>
  <dcterms:created xsi:type="dcterms:W3CDTF">2009-01-30T13:41:15Z</dcterms:created>
  <dcterms:modified xsi:type="dcterms:W3CDTF">2012-04-24T17:28:13Z</dcterms:modified>
  <cp:category/>
  <cp:version/>
  <cp:contentType/>
  <cp:contentStatus/>
</cp:coreProperties>
</file>