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KRATKOROČNI KREDITI" sheetId="1" r:id="rId1"/>
    <sheet name="Trezorski" sheetId="2" r:id="rId2"/>
  </sheets>
  <definedNames>
    <definedName name="_xlnm.Print_Titles" localSheetId="1">'Trezorski'!$3:$3</definedName>
  </definedNames>
  <calcPr fullCalcOnLoad="1" fullPrecision="0"/>
</workbook>
</file>

<file path=xl/sharedStrings.xml><?xml version="1.0" encoding="utf-8"?>
<sst xmlns="http://schemas.openxmlformats.org/spreadsheetml/2006/main" count="133" uniqueCount="130">
  <si>
    <t>SALDO 31.12.2010.</t>
  </si>
  <si>
    <t>MJESEC</t>
  </si>
  <si>
    <t>PRIMLJENI KREDIT</t>
  </si>
  <si>
    <t>VRAĆENI KREDIT</t>
  </si>
  <si>
    <t>SALDO kraj mjeseca 2011.</t>
  </si>
  <si>
    <t>NETO FINANCIRANJE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</si>
  <si>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</si>
  <si>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</si>
  <si>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</si>
  <si>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</si>
  <si>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</si>
  <si>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</si>
  <si>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</si>
  <si>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</si>
  <si>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</si>
  <si>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</si>
  <si>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</si>
  <si>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</si>
  <si>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UKUPNO:</t>
  </si>
  <si>
    <t>BANKA</t>
  </si>
  <si>
    <t>SALDO 31.12.2011.</t>
  </si>
  <si>
    <t>ZAGREBAČKA BANKA</t>
  </si>
  <si>
    <t>PRIVREDNA BANKA</t>
  </si>
  <si>
    <t>ERSTE&amp;STEIERM. BANKA</t>
  </si>
  <si>
    <t>HYPO BANKA</t>
  </si>
  <si>
    <t>HVB SPLITSKA BANKA</t>
  </si>
  <si>
    <t>VOLKSBANK</t>
  </si>
  <si>
    <t>ISTARSKA BANKA UMAG</t>
  </si>
  <si>
    <t>PODRAVSKA BANKA</t>
  </si>
  <si>
    <t>SLATINSKA BANKA</t>
  </si>
  <si>
    <t>RAIFFEISENBANK d.d.</t>
  </si>
  <si>
    <t>PBZ KUNSKI NOV.FOND</t>
  </si>
  <si>
    <t>ROYAL OSIGURANJE</t>
  </si>
  <si>
    <t>PBZ NOVČANI FOND</t>
  </si>
  <si>
    <t>PBZ GLOBAL FOND</t>
  </si>
  <si>
    <t>KARLOVAČKA BANKA</t>
  </si>
  <si>
    <t>OTP BANKA</t>
  </si>
  <si>
    <t>CROATIA BANKA</t>
  </si>
  <si>
    <t>HYPO ALPE INVEST - CASH</t>
  </si>
  <si>
    <t>HYPO ALPE INVEST-BALANCED</t>
  </si>
  <si>
    <t>UNIQUA OSIGURANJE</t>
  </si>
  <si>
    <t>JADRANSKA BANKA</t>
  </si>
  <si>
    <t>BROD BANKA</t>
  </si>
  <si>
    <t>PBZ INTERNAT.BOND FND.</t>
  </si>
  <si>
    <t xml:space="preserve">ŠTEDBANKA </t>
  </si>
  <si>
    <t>MEĐIMURSKA BANKA</t>
  </si>
  <si>
    <t>CENTAR BANKA</t>
  </si>
  <si>
    <t>IMEX BANKA</t>
  </si>
  <si>
    <t>PBZ STAMBENA ŠTEDION.</t>
  </si>
  <si>
    <t>SONIC BANKA</t>
  </si>
  <si>
    <t>SLAVONSKA BANKA</t>
  </si>
  <si>
    <t>CROATIA OSIGURANJE D.D.</t>
  </si>
  <si>
    <t>VABA d.d. VARAŽDIN</t>
  </si>
  <si>
    <t>KVARNER BANKA- BKS banka</t>
  </si>
  <si>
    <t>SAMOBORSKA BANKA</t>
  </si>
  <si>
    <t>KREDITNA BANKA</t>
  </si>
  <si>
    <t>PBZ BOND FOND</t>
  </si>
  <si>
    <t>PBZ EQUITY FOND</t>
  </si>
  <si>
    <t>CREDO BANKA D.D.</t>
  </si>
  <si>
    <t>PBZ I-STOCK FOND</t>
  </si>
  <si>
    <t>HOK OSIGURANJE D.D.</t>
  </si>
  <si>
    <t>ST INVEST DD</t>
  </si>
  <si>
    <t>UČKA MARJAN</t>
  </si>
  <si>
    <t>VENETO BANKA</t>
  </si>
  <si>
    <t>HYPO ALPE INVEST- GROWTH</t>
  </si>
  <si>
    <t xml:space="preserve">PARTNER BANKA </t>
  </si>
  <si>
    <t>BANCO POPOLARE</t>
  </si>
  <si>
    <t>OBRTNIČKA ŠTEDNA BANKA D.D.</t>
  </si>
  <si>
    <t>MEDITERAN INVEST D.O.O.</t>
  </si>
  <si>
    <t>NEXUS Private Equity Partneri d.o.o. - Nexus Alpha fond</t>
  </si>
  <si>
    <t>A štedna banka malog poduzetništva d.d.</t>
  </si>
  <si>
    <t>RAIFFEISENBANK AUSTRIA</t>
  </si>
  <si>
    <t>UKUPNO BANKE IZVAN JAVNOG SEKTORA</t>
  </si>
  <si>
    <t>HPB</t>
  </si>
  <si>
    <t>HBOR</t>
  </si>
  <si>
    <t xml:space="preserve">HPB INVEST </t>
  </si>
  <si>
    <t>SVEUKUPNO</t>
  </si>
  <si>
    <t>Datum</t>
  </si>
  <si>
    <t>Primitak od prodaje</t>
  </si>
  <si>
    <t xml:space="preserve"> Iskup zapisa</t>
  </si>
  <si>
    <t>Kamata</t>
  </si>
  <si>
    <t>Saldo</t>
  </si>
  <si>
    <t>07.01.2011.</t>
  </si>
  <si>
    <t>13.01.2011.</t>
  </si>
  <si>
    <t>20.1.2011.</t>
  </si>
  <si>
    <t>27.1.2011.</t>
  </si>
  <si>
    <t>3.2.2011.</t>
  </si>
  <si>
    <t>10.2.2011.</t>
  </si>
  <si>
    <t>17.2.2011.</t>
  </si>
  <si>
    <t>03.03.2011.</t>
  </si>
  <si>
    <t>10.03.2011.</t>
  </si>
  <si>
    <t>17.03.2011.</t>
  </si>
  <si>
    <t>24.3.2011.</t>
  </si>
  <si>
    <t>31.3.2011.</t>
  </si>
  <si>
    <t>7.4.2011.</t>
  </si>
  <si>
    <t>14.4.2011.</t>
  </si>
  <si>
    <t>21.4.2011.</t>
  </si>
  <si>
    <t>28.4.2011.</t>
  </si>
  <si>
    <t>5.5.2011.</t>
  </si>
  <si>
    <t>12.5.2011.</t>
  </si>
  <si>
    <t>19.5.2011.</t>
  </si>
  <si>
    <t>2.6.2011.</t>
  </si>
  <si>
    <t>7.6.2011.</t>
  </si>
  <si>
    <t>14.6.2011.</t>
  </si>
  <si>
    <t>30.6.2011.</t>
  </si>
  <si>
    <t>5.7.2011.</t>
  </si>
  <si>
    <t>14.7.2011.</t>
  </si>
  <si>
    <t>28.7.2011.</t>
  </si>
  <si>
    <t>4.8.2011.</t>
  </si>
  <si>
    <t>11.8.2011.</t>
  </si>
  <si>
    <t>18.8.2011.</t>
  </si>
  <si>
    <t>25.8.2011.</t>
  </si>
  <si>
    <t>1.9.2011.</t>
  </si>
  <si>
    <t>8.9.2011.</t>
  </si>
  <si>
    <t>15.9.2011.</t>
  </si>
  <si>
    <t>22.9.2011.</t>
  </si>
  <si>
    <t>29.9.2011.</t>
  </si>
  <si>
    <t>6.10.2011.</t>
  </si>
  <si>
    <t>20.10.2011.</t>
  </si>
  <si>
    <t>27.10.2011.</t>
  </si>
  <si>
    <t>3.11.2011.</t>
  </si>
  <si>
    <t>10.11.2011.</t>
  </si>
  <si>
    <t>17.11.2011.</t>
  </si>
  <si>
    <t>24.11.2011.</t>
  </si>
  <si>
    <t>1.12.2011.</t>
  </si>
  <si>
    <t>8.12.2011.</t>
  </si>
  <si>
    <t>15.12.2011.</t>
  </si>
  <si>
    <t>29.12.2011.</t>
  </si>
  <si>
    <t xml:space="preserve">TREZORSKI ZAPISI 2011. </t>
  </si>
  <si>
    <t xml:space="preserve">                  KRATKOROČNO ZADUŽIVANJE U 2011. GODINI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</si>
</sst>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&quot; K&quot;;\-#,##0&quot; K&quot;"/>
    <numFmt numFmtId="175" formatCode="#,##0&quot; K&quot;;[Red]\-#,##0&quot; K&quot;"/>
    <numFmt numFmtId="176" formatCode="#,##0.00&quot; K&quot;;\-#,##0.00&quot; K&quot;"/>
    <numFmt numFmtId="177" formatCode="#,##0.00&quot; K&quot;;[Red]\-#,##0.00&quot; K&quot;"/>
    <numFmt numFmtId="178" formatCode="[$-41A]d\.\ mmmm\ yyyy"/>
    <numFmt numFmtId="179" formatCode="d/m/;@"/>
    <numFmt numFmtId="180" formatCode="dd/mm/yy/;@"/>
    <numFmt numFmtId="181" formatCode="#,##0.000000"/>
    <numFmt numFmtId="182" formatCode="#,##0.0000000"/>
    <numFmt numFmtId="183" formatCode="&quot;Da&quot;;&quot;Da&quot;;&quot;Ne&quot;"/>
    <numFmt numFmtId="184" formatCode="&quot;Istinito&quot;;&quot;Istinito&quot;;&quot;Neistinito&quot;"/>
    <numFmt numFmtId="185" formatCode="&quot;Uključeno&quot;;&quot;Uključeno&quot;;&quot;Isključeno&quot;"/>
    <numFmt numFmtId="186" formatCode="0.000000"/>
    <numFmt numFmtId="187" formatCode="#,##0.00000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_-* #,##0.00\ _D_M_-;\-* #,##0.00\ _D_M_-;_-* &quot;-&quot;??\ _D_M_-;_-@_-"/>
    <numFmt numFmtId="191" formatCode="_-* #,##0\ _D_M_-;\-* #,##0\ _D_M_-;_-* &quot;-&quot;\ _D_M_-;_-@_-"/>
    <numFmt numFmtId="192" formatCode="mmm/yyyy"/>
    <numFmt numFmtId="193" formatCode="0.00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Istina&quot;;&quot;Istina&quot;;&quot;Laž&quot;"/>
    <numFmt numFmtId="203" formatCode="#,##0.000"/>
  </numFmts>
  <fonts count="45">
    <font>
      <sz val="10"/>
      <name val="Arial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Geneva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Geneva"/>
      <family val="0"/>
    </font>
    <font>
      <b/>
      <sz val="11"/>
      <name val="Bookman Old Style"/>
      <family val="1"/>
    </font>
    <font>
      <sz val="9"/>
      <name val="Bookman Old Style"/>
      <family val="1"/>
    </font>
    <font>
      <sz val="10"/>
      <name val="Bookman Old Style"/>
      <family val="1"/>
    </font>
    <font>
      <b/>
      <sz val="9"/>
      <name val="Bookman Old Style"/>
      <family val="1"/>
    </font>
    <font>
      <sz val="9"/>
      <color indexed="10"/>
      <name val="Bookman Old Style"/>
      <family val="1"/>
    </font>
    <font>
      <sz val="10"/>
      <color indexed="10"/>
      <name val="Bookman Old Style"/>
      <family val="1"/>
    </font>
    <font>
      <sz val="10"/>
      <color indexed="10"/>
      <name val="Geneva"/>
      <family val="0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sz val="10"/>
      <name val="Times New Roman"/>
      <family val="1"/>
    </font>
    <font>
      <b/>
      <sz val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8" fillId="19" borderId="0" applyNumberFormat="0" applyBorder="0" applyAlignment="0" applyProtection="0"/>
    <xf numFmtId="0" fontId="9" fillId="33" borderId="1" applyNumberFormat="0" applyAlignment="0" applyProtection="0"/>
    <xf numFmtId="0" fontId="10" fillId="20" borderId="2" applyNumberForma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1" borderId="1" applyNumberFormat="0" applyAlignment="0" applyProtection="0"/>
    <xf numFmtId="0" fontId="19" fillId="0" borderId="6" applyNumberFormat="0" applyFill="0" applyAlignment="0" applyProtection="0"/>
    <xf numFmtId="0" fontId="20" fillId="31" borderId="0" applyNumberFormat="0" applyBorder="0" applyAlignment="0" applyProtection="0"/>
    <xf numFmtId="0" fontId="0" fillId="30" borderId="7" applyNumberFormat="0" applyFont="0" applyAlignment="0" applyProtection="0"/>
    <xf numFmtId="0" fontId="0" fillId="0" borderId="0">
      <alignment/>
      <protection/>
    </xf>
    <xf numFmtId="0" fontId="21" fillId="33" borderId="8" applyNumberFormat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" fontId="24" fillId="38" borderId="9" applyNumberFormat="0" applyProtection="0">
      <alignment vertical="center"/>
    </xf>
    <xf numFmtId="4" fontId="25" fillId="38" borderId="9" applyNumberFormat="0" applyProtection="0">
      <alignment vertical="center"/>
    </xf>
    <xf numFmtId="4" fontId="24" fillId="38" borderId="9" applyNumberFormat="0" applyProtection="0">
      <alignment horizontal="left" vertical="center" indent="1"/>
    </xf>
    <xf numFmtId="0" fontId="24" fillId="38" borderId="9" applyNumberFormat="0" applyProtection="0">
      <alignment horizontal="left" vertical="top" indent="1"/>
    </xf>
    <xf numFmtId="4" fontId="24" fillId="2" borderId="0" applyNumberFormat="0" applyProtection="0">
      <alignment horizontal="left" vertical="center" indent="1"/>
    </xf>
    <xf numFmtId="4" fontId="4" fillId="7" borderId="9" applyNumberFormat="0" applyProtection="0">
      <alignment horizontal="right" vertical="center"/>
    </xf>
    <xf numFmtId="4" fontId="4" fillId="3" borderId="9" applyNumberFormat="0" applyProtection="0">
      <alignment horizontal="right" vertical="center"/>
    </xf>
    <xf numFmtId="4" fontId="4" fillId="21" borderId="9" applyNumberFormat="0" applyProtection="0">
      <alignment horizontal="right" vertical="center"/>
    </xf>
    <xf numFmtId="4" fontId="4" fillId="39" borderId="9" applyNumberFormat="0" applyProtection="0">
      <alignment horizontal="right" vertical="center"/>
    </xf>
    <xf numFmtId="4" fontId="4" fillId="40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9" borderId="9" applyNumberFormat="0" applyProtection="0">
      <alignment horizontal="right" vertical="center"/>
    </xf>
    <xf numFmtId="4" fontId="4" fillId="41" borderId="9" applyNumberFormat="0" applyProtection="0">
      <alignment horizontal="right" vertical="center"/>
    </xf>
    <xf numFmtId="4" fontId="4" fillId="42" borderId="9" applyNumberFormat="0" applyProtection="0">
      <alignment horizontal="right" vertical="center"/>
    </xf>
    <xf numFmtId="4" fontId="24" fillId="43" borderId="10" applyNumberFormat="0" applyProtection="0">
      <alignment horizontal="left" vertical="center" indent="1"/>
    </xf>
    <xf numFmtId="4" fontId="4" fillId="44" borderId="0" applyNumberFormat="0" applyProtection="0">
      <alignment horizontal="left" vertical="center" indent="1"/>
    </xf>
    <xf numFmtId="4" fontId="26" fillId="8" borderId="0" applyNumberFormat="0" applyProtection="0">
      <alignment horizontal="left" vertical="center" indent="1"/>
    </xf>
    <xf numFmtId="4" fontId="4" fillId="2" borderId="9" applyNumberFormat="0" applyProtection="0">
      <alignment horizontal="right" vertical="center"/>
    </xf>
    <xf numFmtId="4" fontId="4" fillId="44" borderId="0" applyNumberFormat="0" applyProtection="0">
      <alignment horizontal="left" vertical="center" indent="1"/>
    </xf>
    <xf numFmtId="4" fontId="4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4" borderId="9" applyNumberFormat="0" applyProtection="0">
      <alignment horizontal="left" vertical="center" indent="1"/>
    </xf>
    <xf numFmtId="0" fontId="0" fillId="44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4" fillId="4" borderId="9" applyNumberFormat="0" applyProtection="0">
      <alignment vertical="center"/>
    </xf>
    <xf numFmtId="4" fontId="27" fillId="4" borderId="9" applyNumberFormat="0" applyProtection="0">
      <alignment vertical="center"/>
    </xf>
    <xf numFmtId="4" fontId="4" fillId="4" borderId="9" applyNumberFormat="0" applyProtection="0">
      <alignment horizontal="left" vertical="center" indent="1"/>
    </xf>
    <xf numFmtId="0" fontId="4" fillId="4" borderId="9" applyNumberFormat="0" applyProtection="0">
      <alignment horizontal="left" vertical="top" indent="1"/>
    </xf>
    <xf numFmtId="4" fontId="4" fillId="44" borderId="9" applyNumberFormat="0" applyProtection="0">
      <alignment horizontal="right" vertical="center"/>
    </xf>
    <xf numFmtId="4" fontId="27" fillId="44" borderId="9" applyNumberFormat="0" applyProtection="0">
      <alignment horizontal="right" vertical="center"/>
    </xf>
    <xf numFmtId="4" fontId="4" fillId="2" borderId="9" applyNumberFormat="0" applyProtection="0">
      <alignment horizontal="left" vertical="center" indent="1"/>
    </xf>
    <xf numFmtId="0" fontId="4" fillId="2" borderId="9" applyNumberFormat="0" applyProtection="0">
      <alignment horizontal="left" vertical="top" indent="1"/>
    </xf>
    <xf numFmtId="4" fontId="28" fillId="45" borderId="0" applyNumberFormat="0" applyProtection="0">
      <alignment horizontal="left" vertical="center" indent="1"/>
    </xf>
    <xf numFmtId="4" fontId="29" fillId="44" borderId="9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12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13" xfId="0" applyFont="1" applyBorder="1" applyAlignment="1">
      <alignment/>
    </xf>
    <xf numFmtId="4" fontId="37" fillId="0" borderId="0" xfId="0" applyNumberFormat="1" applyFont="1" applyAlignment="1">
      <alignment/>
    </xf>
    <xf numFmtId="0" fontId="36" fillId="0" borderId="13" xfId="0" applyFont="1" applyBorder="1" applyAlignment="1">
      <alignment horizontal="center" wrapText="1"/>
    </xf>
    <xf numFmtId="0" fontId="34" fillId="0" borderId="14" xfId="0" applyFont="1" applyBorder="1" applyAlignment="1">
      <alignment/>
    </xf>
    <xf numFmtId="4" fontId="34" fillId="0" borderId="15" xfId="0" applyNumberFormat="1" applyFont="1" applyBorder="1" applyAlignment="1">
      <alignment/>
    </xf>
    <xf numFmtId="4" fontId="34" fillId="0" borderId="16" xfId="0" applyNumberFormat="1" applyFont="1" applyBorder="1" applyAlignment="1">
      <alignment/>
    </xf>
    <xf numFmtId="4" fontId="34" fillId="0" borderId="17" xfId="0" applyNumberFormat="1" applyFont="1" applyBorder="1" applyAlignment="1">
      <alignment/>
    </xf>
    <xf numFmtId="0" fontId="34" fillId="0" borderId="18" xfId="0" applyFont="1" applyBorder="1" applyAlignment="1">
      <alignment/>
    </xf>
    <xf numFmtId="4" fontId="34" fillId="0" borderId="19" xfId="0" applyNumberFormat="1" applyFont="1" applyBorder="1" applyAlignment="1">
      <alignment/>
    </xf>
    <xf numFmtId="4" fontId="34" fillId="0" borderId="11" xfId="0" applyNumberFormat="1" applyFont="1" applyBorder="1" applyAlignment="1">
      <alignment/>
    </xf>
    <xf numFmtId="4" fontId="34" fillId="0" borderId="20" xfId="0" applyNumberFormat="1" applyFont="1" applyBorder="1" applyAlignment="1">
      <alignment/>
    </xf>
    <xf numFmtId="4" fontId="34" fillId="0" borderId="21" xfId="0" applyNumberFormat="1" applyFont="1" applyBorder="1" applyAlignment="1">
      <alignment/>
    </xf>
    <xf numFmtId="4" fontId="34" fillId="0" borderId="22" xfId="0" applyNumberFormat="1" applyFont="1" applyBorder="1" applyAlignment="1">
      <alignment/>
    </xf>
    <xf numFmtId="0" fontId="34" fillId="0" borderId="23" xfId="0" applyFont="1" applyBorder="1" applyAlignment="1">
      <alignment/>
    </xf>
    <xf numFmtId="4" fontId="34" fillId="0" borderId="24" xfId="0" applyNumberFormat="1" applyFont="1" applyBorder="1" applyAlignment="1">
      <alignment/>
    </xf>
    <xf numFmtId="4" fontId="34" fillId="0" borderId="25" xfId="0" applyNumberFormat="1" applyFont="1" applyBorder="1" applyAlignment="1">
      <alignment/>
    </xf>
    <xf numFmtId="4" fontId="34" fillId="0" borderId="13" xfId="0" applyNumberFormat="1" applyFont="1" applyBorder="1" applyAlignment="1">
      <alignment/>
    </xf>
    <xf numFmtId="4" fontId="34" fillId="0" borderId="0" xfId="0" applyNumberFormat="1" applyFont="1" applyAlignment="1">
      <alignment/>
    </xf>
    <xf numFmtId="0" fontId="36" fillId="0" borderId="13" xfId="0" applyFont="1" applyBorder="1" applyAlignment="1">
      <alignment horizontal="center"/>
    </xf>
    <xf numFmtId="4" fontId="34" fillId="0" borderId="16" xfId="0" applyNumberFormat="1" applyFont="1" applyFill="1" applyBorder="1" applyAlignment="1">
      <alignment/>
    </xf>
    <xf numFmtId="4" fontId="34" fillId="0" borderId="26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4" fillId="0" borderId="20" xfId="0" applyNumberFormat="1" applyFont="1" applyFill="1" applyBorder="1" applyAlignment="1">
      <alignment/>
    </xf>
    <xf numFmtId="0" fontId="34" fillId="0" borderId="18" xfId="0" applyFont="1" applyFill="1" applyBorder="1" applyAlignment="1">
      <alignment/>
    </xf>
    <xf numFmtId="4" fontId="34" fillId="0" borderId="19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4" fillId="0" borderId="27" xfId="0" applyFont="1" applyFill="1" applyBorder="1" applyAlignment="1">
      <alignment/>
    </xf>
    <xf numFmtId="4" fontId="34" fillId="0" borderId="22" xfId="0" applyNumberFormat="1" applyFont="1" applyFill="1" applyBorder="1" applyAlignment="1">
      <alignment/>
    </xf>
    <xf numFmtId="4" fontId="34" fillId="0" borderId="28" xfId="0" applyNumberFormat="1" applyFont="1" applyFill="1" applyBorder="1" applyAlignment="1">
      <alignment/>
    </xf>
    <xf numFmtId="4" fontId="34" fillId="0" borderId="29" xfId="0" applyNumberFormat="1" applyFont="1" applyFill="1" applyBorder="1" applyAlignment="1">
      <alignment/>
    </xf>
    <xf numFmtId="4" fontId="34" fillId="0" borderId="30" xfId="0" applyNumberFormat="1" applyFont="1" applyFill="1" applyBorder="1" applyAlignment="1">
      <alignment/>
    </xf>
    <xf numFmtId="4" fontId="34" fillId="0" borderId="31" xfId="0" applyNumberFormat="1" applyFont="1" applyFill="1" applyBorder="1" applyAlignment="1">
      <alignment/>
    </xf>
    <xf numFmtId="0" fontId="34" fillId="0" borderId="28" xfId="0" applyFont="1" applyFill="1" applyBorder="1" applyAlignment="1">
      <alignment/>
    </xf>
    <xf numFmtId="0" fontId="34" fillId="0" borderId="29" xfId="0" applyFont="1" applyFill="1" applyBorder="1" applyAlignment="1">
      <alignment/>
    </xf>
    <xf numFmtId="4" fontId="34" fillId="0" borderId="32" xfId="0" applyNumberFormat="1" applyFont="1" applyFill="1" applyBorder="1" applyAlignment="1">
      <alignment/>
    </xf>
    <xf numFmtId="4" fontId="34" fillId="0" borderId="33" xfId="0" applyNumberFormat="1" applyFont="1" applyFill="1" applyBorder="1" applyAlignment="1">
      <alignment/>
    </xf>
    <xf numFmtId="4" fontId="34" fillId="0" borderId="34" xfId="0" applyNumberFormat="1" applyFont="1" applyFill="1" applyBorder="1" applyAlignment="1">
      <alignment/>
    </xf>
    <xf numFmtId="0" fontId="34" fillId="0" borderId="21" xfId="0" applyFont="1" applyFill="1" applyBorder="1" applyAlignment="1">
      <alignment/>
    </xf>
    <xf numFmtId="4" fontId="34" fillId="0" borderId="35" xfId="0" applyNumberFormat="1" applyFont="1" applyFill="1" applyBorder="1" applyAlignment="1">
      <alignment/>
    </xf>
    <xf numFmtId="4" fontId="34" fillId="0" borderId="24" xfId="0" applyNumberFormat="1" applyFont="1" applyFill="1" applyBorder="1" applyAlignment="1">
      <alignment/>
    </xf>
    <xf numFmtId="4" fontId="34" fillId="0" borderId="36" xfId="0" applyNumberFormat="1" applyFont="1" applyFill="1" applyBorder="1" applyAlignment="1">
      <alignment/>
    </xf>
    <xf numFmtId="0" fontId="36" fillId="0" borderId="13" xfId="0" applyFont="1" applyFill="1" applyBorder="1" applyAlignment="1">
      <alignment horizontal="center" wrapText="1"/>
    </xf>
    <xf numFmtId="4" fontId="34" fillId="0" borderId="13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4" fontId="34" fillId="0" borderId="0" xfId="0" applyNumberFormat="1" applyFont="1" applyFill="1" applyAlignment="1">
      <alignment/>
    </xf>
    <xf numFmtId="0" fontId="36" fillId="0" borderId="13" xfId="0" applyFont="1" applyFill="1" applyBorder="1" applyAlignment="1">
      <alignment/>
    </xf>
    <xf numFmtId="4" fontId="36" fillId="0" borderId="37" xfId="0" applyNumberFormat="1" applyFont="1" applyFill="1" applyBorder="1" applyAlignment="1">
      <alignment/>
    </xf>
    <xf numFmtId="4" fontId="36" fillId="0" borderId="38" xfId="0" applyNumberFormat="1" applyFont="1" applyFill="1" applyBorder="1" applyAlignment="1">
      <alignment/>
    </xf>
    <xf numFmtId="4" fontId="36" fillId="0" borderId="39" xfId="0" applyNumberFormat="1" applyFont="1" applyFill="1" applyBorder="1" applyAlignment="1">
      <alignment/>
    </xf>
    <xf numFmtId="0" fontId="40" fillId="0" borderId="0" xfId="80" applyFont="1" applyAlignment="1">
      <alignment horizontal="right"/>
      <protection/>
    </xf>
    <xf numFmtId="0" fontId="40" fillId="0" borderId="0" xfId="80" applyFont="1">
      <alignment/>
      <protection/>
    </xf>
    <xf numFmtId="0" fontId="40" fillId="0" borderId="0" xfId="80" applyFont="1" applyAlignment="1">
      <alignment horizontal="center"/>
      <protection/>
    </xf>
    <xf numFmtId="0" fontId="41" fillId="0" borderId="0" xfId="80" applyFont="1">
      <alignment/>
      <protection/>
    </xf>
    <xf numFmtId="0" fontId="0" fillId="0" borderId="0" xfId="80">
      <alignment/>
      <protection/>
    </xf>
    <xf numFmtId="0" fontId="41" fillId="0" borderId="0" xfId="80" applyFont="1" applyAlignment="1">
      <alignment horizontal="right"/>
      <protection/>
    </xf>
    <xf numFmtId="0" fontId="41" fillId="0" borderId="11" xfId="80" applyFont="1" applyBorder="1" applyAlignment="1">
      <alignment horizontal="right" vertical="center"/>
      <protection/>
    </xf>
    <xf numFmtId="0" fontId="41" fillId="0" borderId="11" xfId="80" applyFont="1" applyBorder="1" applyAlignment="1">
      <alignment horizontal="center" vertical="center"/>
      <protection/>
    </xf>
    <xf numFmtId="0" fontId="41" fillId="0" borderId="40" xfId="80" applyFont="1" applyBorder="1" applyAlignment="1">
      <alignment horizontal="center" vertical="center"/>
      <protection/>
    </xf>
    <xf numFmtId="0" fontId="41" fillId="0" borderId="41" xfId="80" applyFont="1" applyBorder="1" applyAlignment="1">
      <alignment horizontal="right"/>
      <protection/>
    </xf>
    <xf numFmtId="4" fontId="41" fillId="0" borderId="41" xfId="80" applyNumberFormat="1" applyFont="1" applyBorder="1">
      <alignment/>
      <protection/>
    </xf>
    <xf numFmtId="4" fontId="41" fillId="0" borderId="22" xfId="80" applyNumberFormat="1" applyFont="1" applyBorder="1">
      <alignment/>
      <protection/>
    </xf>
    <xf numFmtId="0" fontId="41" fillId="0" borderId="42" xfId="80" applyFont="1" applyBorder="1" applyAlignment="1">
      <alignment horizontal="right"/>
      <protection/>
    </xf>
    <xf numFmtId="4" fontId="41" fillId="0" borderId="42" xfId="80" applyNumberFormat="1" applyFont="1" applyBorder="1">
      <alignment/>
      <protection/>
    </xf>
    <xf numFmtId="4" fontId="41" fillId="0" borderId="0" xfId="80" applyNumberFormat="1" applyFont="1">
      <alignment/>
      <protection/>
    </xf>
    <xf numFmtId="14" fontId="41" fillId="0" borderId="42" xfId="80" applyNumberFormat="1" applyFont="1" applyBorder="1" applyAlignment="1">
      <alignment horizontal="right"/>
      <protection/>
    </xf>
    <xf numFmtId="4" fontId="41" fillId="0" borderId="43" xfId="80" applyNumberFormat="1" applyFont="1" applyBorder="1">
      <alignment/>
      <protection/>
    </xf>
    <xf numFmtId="14" fontId="41" fillId="0" borderId="44" xfId="80" applyNumberFormat="1" applyFont="1" applyBorder="1" applyAlignment="1">
      <alignment horizontal="right"/>
      <protection/>
    </xf>
    <xf numFmtId="4" fontId="41" fillId="0" borderId="44" xfId="80" applyNumberFormat="1" applyFont="1" applyBorder="1">
      <alignment/>
      <protection/>
    </xf>
    <xf numFmtId="4" fontId="42" fillId="0" borderId="0" xfId="80" applyNumberFormat="1" applyFont="1">
      <alignment/>
      <protection/>
    </xf>
    <xf numFmtId="4" fontId="0" fillId="0" borderId="0" xfId="80" applyNumberFormat="1">
      <alignment/>
      <protection/>
    </xf>
    <xf numFmtId="4" fontId="43" fillId="0" borderId="0" xfId="80" applyNumberFormat="1" applyFont="1">
      <alignment/>
      <protection/>
    </xf>
    <xf numFmtId="4" fontId="44" fillId="0" borderId="0" xfId="80" applyNumberFormat="1" applyFont="1">
      <alignment/>
      <protection/>
    </xf>
    <xf numFmtId="4" fontId="0" fillId="0" borderId="0" xfId="80" applyNumberFormat="1" applyFont="1">
      <alignment/>
      <protection/>
    </xf>
    <xf numFmtId="14" fontId="41" fillId="0" borderId="42" xfId="80" applyNumberFormat="1" applyFont="1" applyBorder="1" applyAlignment="1">
      <alignment horizontal="right"/>
      <protection/>
    </xf>
    <xf numFmtId="4" fontId="41" fillId="0" borderId="42" xfId="80" applyNumberFormat="1" applyFont="1" applyBorder="1">
      <alignment/>
      <protection/>
    </xf>
    <xf numFmtId="14" fontId="41" fillId="0" borderId="45" xfId="80" applyNumberFormat="1" applyFont="1" applyBorder="1" applyAlignment="1">
      <alignment horizontal="right"/>
      <protection/>
    </xf>
    <xf numFmtId="4" fontId="41" fillId="0" borderId="45" xfId="80" applyNumberFormat="1" applyFont="1" applyBorder="1">
      <alignment/>
      <protection/>
    </xf>
    <xf numFmtId="4" fontId="41" fillId="0" borderId="45" xfId="80" applyNumberFormat="1" applyFont="1" applyBorder="1">
      <alignment/>
      <protection/>
    </xf>
    <xf numFmtId="4" fontId="42" fillId="0" borderId="0" xfId="80" applyNumberFormat="1" applyFont="1">
      <alignment/>
      <protection/>
    </xf>
    <xf numFmtId="4" fontId="44" fillId="0" borderId="0" xfId="80" applyNumberFormat="1" applyFont="1">
      <alignment/>
      <protection/>
    </xf>
    <xf numFmtId="181" fontId="44" fillId="0" borderId="0" xfId="80" applyNumberFormat="1" applyFont="1">
      <alignment/>
      <protection/>
    </xf>
    <xf numFmtId="181" fontId="0" fillId="0" borderId="0" xfId="80" applyNumberFormat="1">
      <alignment/>
      <protection/>
    </xf>
    <xf numFmtId="0" fontId="41" fillId="0" borderId="45" xfId="80" applyFont="1" applyBorder="1" applyAlignment="1">
      <alignment horizontal="right"/>
      <protection/>
    </xf>
    <xf numFmtId="4" fontId="42" fillId="0" borderId="45" xfId="80" applyNumberFormat="1" applyFont="1" applyBorder="1">
      <alignment/>
      <protection/>
    </xf>
    <xf numFmtId="4" fontId="42" fillId="0" borderId="11" xfId="80" applyNumberFormat="1" applyFont="1" applyBorder="1">
      <alignment/>
      <protection/>
    </xf>
    <xf numFmtId="0" fontId="0" fillId="0" borderId="0" xfId="80" applyAlignment="1">
      <alignment horizontal="right"/>
      <protection/>
    </xf>
    <xf numFmtId="4" fontId="41" fillId="0" borderId="11" xfId="80" applyNumberFormat="1" applyFont="1" applyBorder="1" applyAlignment="1">
      <alignment horizontal="right"/>
      <protection/>
    </xf>
    <xf numFmtId="0" fontId="34" fillId="0" borderId="46" xfId="0" applyFont="1" applyFill="1" applyBorder="1" applyAlignment="1">
      <alignment/>
    </xf>
    <xf numFmtId="4" fontId="34" fillId="0" borderId="47" xfId="0" applyNumberFormat="1" applyFont="1" applyFill="1" applyBorder="1" applyAlignment="1">
      <alignment/>
    </xf>
    <xf numFmtId="4" fontId="34" fillId="0" borderId="48" xfId="0" applyNumberFormat="1" applyFont="1" applyFill="1" applyBorder="1" applyAlignment="1">
      <alignment/>
    </xf>
    <xf numFmtId="4" fontId="34" fillId="0" borderId="17" xfId="0" applyNumberFormat="1" applyFont="1" applyFill="1" applyBorder="1" applyAlignment="1">
      <alignment/>
    </xf>
    <xf numFmtId="0" fontId="34" fillId="0" borderId="49" xfId="0" applyFont="1" applyFill="1" applyBorder="1" applyAlignment="1">
      <alignment/>
    </xf>
    <xf numFmtId="4" fontId="34" fillId="0" borderId="50" xfId="0" applyNumberFormat="1" applyFont="1" applyFill="1" applyBorder="1" applyAlignment="1">
      <alignment/>
    </xf>
    <xf numFmtId="4" fontId="34" fillId="0" borderId="51" xfId="0" applyNumberFormat="1" applyFont="1" applyFill="1" applyBorder="1" applyAlignment="1">
      <alignment/>
    </xf>
    <xf numFmtId="4" fontId="34" fillId="0" borderId="52" xfId="0" applyNumberFormat="1" applyFont="1" applyFill="1" applyBorder="1" applyAlignment="1">
      <alignment/>
    </xf>
    <xf numFmtId="0" fontId="34" fillId="0" borderId="13" xfId="0" applyFont="1" applyFill="1" applyBorder="1" applyAlignment="1">
      <alignment/>
    </xf>
    <xf numFmtId="4" fontId="34" fillId="0" borderId="37" xfId="0" applyNumberFormat="1" applyFont="1" applyFill="1" applyBorder="1" applyAlignment="1">
      <alignment/>
    </xf>
    <xf numFmtId="4" fontId="34" fillId="0" borderId="38" xfId="0" applyNumberFormat="1" applyFont="1" applyFill="1" applyBorder="1" applyAlignment="1">
      <alignment/>
    </xf>
    <xf numFmtId="4" fontId="34" fillId="0" borderId="39" xfId="0" applyNumberFormat="1" applyFont="1" applyFill="1" applyBorder="1" applyAlignment="1">
      <alignment/>
    </xf>
  </cellXfs>
  <cellStyles count="11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_KONTNI PLAN ZA KK" xfId="37"/>
    <cellStyle name="Accent2" xfId="38"/>
    <cellStyle name="Accent2 - 20%" xfId="39"/>
    <cellStyle name="Accent2 - 40%" xfId="40"/>
    <cellStyle name="Accent2 - 60%" xfId="41"/>
    <cellStyle name="Accent2_KONTNI PLAN ZA KK" xfId="42"/>
    <cellStyle name="Accent3" xfId="43"/>
    <cellStyle name="Accent3 - 20%" xfId="44"/>
    <cellStyle name="Accent3 - 40%" xfId="45"/>
    <cellStyle name="Accent3 - 60%" xfId="46"/>
    <cellStyle name="Accent3_KONTNI PLAN ZA KK" xfId="47"/>
    <cellStyle name="Accent4" xfId="48"/>
    <cellStyle name="Accent4 - 20%" xfId="49"/>
    <cellStyle name="Accent4 - 40%" xfId="50"/>
    <cellStyle name="Accent4 - 60%" xfId="51"/>
    <cellStyle name="Accent4_KONTNI PLAN ZA KK" xfId="52"/>
    <cellStyle name="Accent5" xfId="53"/>
    <cellStyle name="Accent5 - 20%" xfId="54"/>
    <cellStyle name="Accent5 - 40%" xfId="55"/>
    <cellStyle name="Accent5 - 60%" xfId="56"/>
    <cellStyle name="Accent5_KONTNI PLAN ZA KK" xfId="57"/>
    <cellStyle name="Accent6" xfId="58"/>
    <cellStyle name="Accent6 - 20%" xfId="59"/>
    <cellStyle name="Accent6 - 40%" xfId="60"/>
    <cellStyle name="Accent6 - 60%" xfId="61"/>
    <cellStyle name="Accent6_KONTNI PLAN ZA KK" xfId="62"/>
    <cellStyle name="Bad" xfId="63"/>
    <cellStyle name="Calculation" xfId="64"/>
    <cellStyle name="Check Cell" xfId="65"/>
    <cellStyle name="Emphasis 1" xfId="66"/>
    <cellStyle name="Emphasis 2" xfId="67"/>
    <cellStyle name="Emphasis 3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te" xfId="79"/>
    <cellStyle name="Obično_prihodi , rashodi 31.12.2011.Ornela Kušek" xfId="80"/>
    <cellStyle name="Output" xfId="81"/>
    <cellStyle name="Percent" xfId="82"/>
    <cellStyle name="Followed Hyperlink" xfId="83"/>
    <cellStyle name="SAPBEXaggData" xfId="84"/>
    <cellStyle name="SAPBEXaggDataEmph" xfId="85"/>
    <cellStyle name="SAPBEXaggItem" xfId="86"/>
    <cellStyle name="SAPBEXaggItemX" xfId="87"/>
    <cellStyle name="SAPBEXchaText" xfId="88"/>
    <cellStyle name="SAPBEXexcBad7" xfId="89"/>
    <cellStyle name="SAPBEXexcBad8" xfId="90"/>
    <cellStyle name="SAPBEXexcBad9" xfId="91"/>
    <cellStyle name="SAPBEXexcCritical4" xfId="92"/>
    <cellStyle name="SAPBEXexcCritical5" xfId="93"/>
    <cellStyle name="SAPBEXexcCritical6" xfId="94"/>
    <cellStyle name="SAPBEXexcGood1" xfId="95"/>
    <cellStyle name="SAPBEXexcGood2" xfId="96"/>
    <cellStyle name="SAPBEXexcGood3" xfId="97"/>
    <cellStyle name="SAPBEXfilterDrill" xfId="98"/>
    <cellStyle name="SAPBEXfilterItem" xfId="99"/>
    <cellStyle name="SAPBEXfilterText" xfId="100"/>
    <cellStyle name="SAPBEXformats" xfId="101"/>
    <cellStyle name="SAPBEXheaderItem" xfId="102"/>
    <cellStyle name="SAPBEXheaderText" xfId="103"/>
    <cellStyle name="SAPBEXHLevel0" xfId="104"/>
    <cellStyle name="SAPBEXHLevel0X" xfId="105"/>
    <cellStyle name="SAPBEXHLevel1" xfId="106"/>
    <cellStyle name="SAPBEXHLevel1X" xfId="107"/>
    <cellStyle name="SAPBEXHLevel2" xfId="108"/>
    <cellStyle name="SAPBEXHLevel2X" xfId="109"/>
    <cellStyle name="SAPBEXHLevel3" xfId="110"/>
    <cellStyle name="SAPBEXHLevel3X" xfId="111"/>
    <cellStyle name="SAPBEXinputData" xfId="112"/>
    <cellStyle name="SAPBEXresData" xfId="113"/>
    <cellStyle name="SAPBEXresDataEmph" xfId="114"/>
    <cellStyle name="SAPBEXresItem" xfId="115"/>
    <cellStyle name="SAPBEXresItemX" xfId="116"/>
    <cellStyle name="SAPBEXstdData" xfId="117"/>
    <cellStyle name="SAPBEXstdDataEmph" xfId="118"/>
    <cellStyle name="SAPBEXstdItem" xfId="119"/>
    <cellStyle name="SAPBEXstdItemX" xfId="120"/>
    <cellStyle name="SAPBEXtitle" xfId="121"/>
    <cellStyle name="SAPBEXundefined" xfId="122"/>
    <cellStyle name="Sheet Title" xfId="123"/>
    <cellStyle name="Title" xfId="124"/>
    <cellStyle name="Total" xfId="125"/>
    <cellStyle name="Currency" xfId="126"/>
    <cellStyle name="Currency [0]" xfId="127"/>
    <cellStyle name="Warning Text" xfId="128"/>
    <cellStyle name="Comma" xfId="129"/>
    <cellStyle name="Comma [0]" xfId="1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1">
      <selection activeCell="F74" sqref="F74"/>
    </sheetView>
  </sheetViews>
  <sheetFormatPr defaultColWidth="9.140625" defaultRowHeight="12.75"/>
  <cols>
    <col min="1" max="1" width="27.7109375" style="0" customWidth="1"/>
    <col min="2" max="2" width="17.57421875" style="0" customWidth="1"/>
    <col min="3" max="4" width="18.421875" style="0" bestFit="1" customWidth="1"/>
    <col min="5" max="5" width="16.7109375" style="0" customWidth="1"/>
  </cols>
  <sheetData>
    <row r="1" spans="1:9" ht="15.75">
      <c r="A1" s="1" t="s">
        <v>129</v>
      </c>
      <c r="B1" s="2"/>
      <c r="C1" s="2"/>
      <c r="D1" s="2"/>
      <c r="E1" s="2"/>
      <c r="F1" s="3"/>
      <c r="G1" s="3"/>
      <c r="H1" s="3"/>
      <c r="I1" s="3"/>
    </row>
    <row r="2" spans="1:9" ht="7.5" customHeight="1" thickBot="1">
      <c r="A2" s="2"/>
      <c r="B2" s="2"/>
      <c r="C2" s="2"/>
      <c r="D2" s="2"/>
      <c r="E2" s="2"/>
      <c r="F2" s="3"/>
      <c r="G2" s="3"/>
      <c r="H2" s="3"/>
      <c r="I2" s="3"/>
    </row>
    <row r="3" spans="1:9" ht="15.75" thickBot="1">
      <c r="A3" s="4" t="s">
        <v>0</v>
      </c>
      <c r="B3" s="5"/>
      <c r="C3" s="2"/>
      <c r="D3" s="2"/>
      <c r="E3" s="2"/>
      <c r="F3" s="3"/>
      <c r="G3" s="3"/>
      <c r="H3" s="3"/>
      <c r="I3" s="3"/>
    </row>
    <row r="4" spans="1:9" ht="26.25" customHeight="1" thickBot="1">
      <c r="A4" s="4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3"/>
      <c r="G4" s="3"/>
      <c r="H4" s="3"/>
      <c r="I4" s="3"/>
    </row>
    <row r="5" spans="1:9" ht="15">
      <c r="A5" s="7" t="s">
        <v>6</v>
      </c>
      <c r="B5" s="8">
        <v>1640895739.36</v>
      </c>
      <c r="C5" s="9">
        <v>1640895739.36</v>
      </c>
      <c r="D5" s="9">
        <f>B3+E5</f>
        <v>0</v>
      </c>
      <c r="E5" s="10">
        <f aca="true" t="shared" si="0" ref="E5:E17">+B5-C5</f>
        <v>0</v>
      </c>
      <c r="F5" s="3"/>
      <c r="G5" s="3"/>
      <c r="H5" s="3"/>
      <c r="I5" s="3"/>
    </row>
    <row r="6" spans="1:9" ht="15">
      <c r="A6" s="11" t="s">
        <v>7</v>
      </c>
      <c r="B6" s="12">
        <v>2048507511.8</v>
      </c>
      <c r="C6" s="13">
        <v>1898507511.8</v>
      </c>
      <c r="D6" s="13">
        <f>E6+D5</f>
        <v>150000000</v>
      </c>
      <c r="E6" s="14">
        <f t="shared" si="0"/>
        <v>150000000</v>
      </c>
      <c r="F6" s="3"/>
      <c r="G6" s="3"/>
      <c r="H6" s="3"/>
      <c r="I6" s="3"/>
    </row>
    <row r="7" spans="1:9" ht="15">
      <c r="A7" s="11" t="s">
        <v>8</v>
      </c>
      <c r="B7" s="12">
        <v>8144681903.84</v>
      </c>
      <c r="C7" s="13">
        <v>1587198653.84</v>
      </c>
      <c r="D7" s="13">
        <f>E7+D6</f>
        <v>6707483250</v>
      </c>
      <c r="E7" s="14">
        <f t="shared" si="0"/>
        <v>6557483250</v>
      </c>
      <c r="F7" s="3"/>
      <c r="G7" s="3"/>
      <c r="H7" s="3"/>
      <c r="I7" s="3"/>
    </row>
    <row r="8" spans="1:9" ht="15">
      <c r="A8" s="11" t="s">
        <v>9</v>
      </c>
      <c r="B8" s="12">
        <v>0</v>
      </c>
      <c r="C8" s="13">
        <v>600000000</v>
      </c>
      <c r="D8" s="13">
        <f>E8+D7</f>
        <v>6107483250</v>
      </c>
      <c r="E8" s="14">
        <f t="shared" si="0"/>
        <v>-600000000</v>
      </c>
      <c r="F8" s="3"/>
      <c r="G8" s="3"/>
      <c r="H8" s="3"/>
      <c r="I8" s="3"/>
    </row>
    <row r="9" spans="1:9" ht="15">
      <c r="A9" s="11" t="s">
        <v>10</v>
      </c>
      <c r="B9" s="12">
        <v>0</v>
      </c>
      <c r="C9" s="13">
        <v>0</v>
      </c>
      <c r="D9" s="13">
        <f>E9+D8</f>
        <v>6107483250</v>
      </c>
      <c r="E9" s="14">
        <f t="shared" si="0"/>
        <v>0</v>
      </c>
      <c r="F9" s="3"/>
      <c r="G9" s="3"/>
      <c r="H9" s="3"/>
      <c r="I9" s="3"/>
    </row>
    <row r="10" spans="1:9" ht="15">
      <c r="A10" s="11" t="s">
        <v>11</v>
      </c>
      <c r="B10" s="12">
        <v>500000000</v>
      </c>
      <c r="C10" s="13">
        <v>870150500</v>
      </c>
      <c r="D10" s="13">
        <f>E10+D9</f>
        <v>5737332750</v>
      </c>
      <c r="E10" s="14">
        <f t="shared" si="0"/>
        <v>-370150500</v>
      </c>
      <c r="F10" s="3"/>
      <c r="G10" s="3"/>
      <c r="H10" s="3"/>
      <c r="I10" s="3"/>
    </row>
    <row r="11" spans="1:9" ht="15">
      <c r="A11" s="11" t="s">
        <v>12</v>
      </c>
      <c r="B11" s="12">
        <v>1296126342.07</v>
      </c>
      <c r="C11" s="13">
        <v>6293158092.07</v>
      </c>
      <c r="D11" s="13">
        <f>+E11+D10</f>
        <v>740301000</v>
      </c>
      <c r="E11" s="14">
        <f t="shared" si="0"/>
        <v>-4997031750</v>
      </c>
      <c r="F11" s="3"/>
      <c r="G11" s="3"/>
      <c r="H11" s="3"/>
      <c r="I11" s="3"/>
    </row>
    <row r="12" spans="1:9" ht="15">
      <c r="A12" s="11" t="s">
        <v>13</v>
      </c>
      <c r="B12" s="12">
        <v>0</v>
      </c>
      <c r="C12" s="13">
        <v>0</v>
      </c>
      <c r="D12" s="13">
        <f>+E12+D11</f>
        <v>740301000</v>
      </c>
      <c r="E12" s="14">
        <f t="shared" si="0"/>
        <v>0</v>
      </c>
      <c r="F12" s="3"/>
      <c r="G12" s="3"/>
      <c r="H12" s="3"/>
      <c r="I12" s="3"/>
    </row>
    <row r="13" spans="1:9" ht="15">
      <c r="A13" s="11" t="s">
        <v>14</v>
      </c>
      <c r="B13" s="12">
        <v>0</v>
      </c>
      <c r="C13" s="13">
        <v>0</v>
      </c>
      <c r="D13" s="13">
        <f>+E13+D12</f>
        <v>740301000</v>
      </c>
      <c r="E13" s="14">
        <f t="shared" si="0"/>
        <v>0</v>
      </c>
      <c r="F13" s="3"/>
      <c r="G13" s="3"/>
      <c r="H13" s="3"/>
      <c r="I13" s="3"/>
    </row>
    <row r="14" spans="1:9" ht="15">
      <c r="A14" s="11" t="s">
        <v>15</v>
      </c>
      <c r="B14" s="15">
        <v>0</v>
      </c>
      <c r="C14" s="16">
        <v>0</v>
      </c>
      <c r="D14" s="16">
        <f>E14+D13</f>
        <v>740301000</v>
      </c>
      <c r="E14" s="14">
        <f t="shared" si="0"/>
        <v>0</v>
      </c>
      <c r="F14" s="3"/>
      <c r="G14" s="3"/>
      <c r="H14" s="3"/>
      <c r="I14" s="3"/>
    </row>
    <row r="15" spans="1:9" ht="15">
      <c r="A15" s="11" t="s">
        <v>16</v>
      </c>
      <c r="B15" s="12">
        <v>1121914500</v>
      </c>
      <c r="C15" s="13">
        <v>0</v>
      </c>
      <c r="D15" s="13">
        <f>+D14+E15</f>
        <v>1862215500</v>
      </c>
      <c r="E15" s="14">
        <f t="shared" si="0"/>
        <v>1121914500</v>
      </c>
      <c r="F15" s="3"/>
      <c r="G15" s="3"/>
      <c r="H15" s="3"/>
      <c r="I15" s="3"/>
    </row>
    <row r="16" spans="1:9" ht="15.75" thickBot="1">
      <c r="A16" s="17" t="s">
        <v>17</v>
      </c>
      <c r="B16" s="15">
        <v>0</v>
      </c>
      <c r="C16" s="18">
        <v>1862215500</v>
      </c>
      <c r="D16" s="18">
        <f>+D15+E16</f>
        <v>0</v>
      </c>
      <c r="E16" s="19">
        <f t="shared" si="0"/>
        <v>-1862215500</v>
      </c>
      <c r="F16" s="3"/>
      <c r="G16" s="3"/>
      <c r="H16" s="3"/>
      <c r="I16" s="3"/>
    </row>
    <row r="17" spans="1:9" ht="15.75" thickBot="1">
      <c r="A17" s="4" t="s">
        <v>18</v>
      </c>
      <c r="B17" s="20">
        <f>SUM(B5:B16)</f>
        <v>14752125997.07</v>
      </c>
      <c r="C17" s="20">
        <f>SUM(C5:C16)</f>
        <v>14752125997.07</v>
      </c>
      <c r="D17" s="20"/>
      <c r="E17" s="20">
        <f t="shared" si="0"/>
        <v>0</v>
      </c>
      <c r="F17" s="3"/>
      <c r="G17" s="3"/>
      <c r="H17" s="3"/>
      <c r="I17" s="3"/>
    </row>
    <row r="18" spans="1:9" ht="15.75" thickBot="1">
      <c r="A18" s="2"/>
      <c r="B18" s="21"/>
      <c r="C18" s="2"/>
      <c r="D18" s="2"/>
      <c r="E18" s="21"/>
      <c r="F18" s="3"/>
      <c r="G18" s="3"/>
      <c r="H18" s="3"/>
      <c r="I18" s="3"/>
    </row>
    <row r="19" spans="1:9" ht="26.25" customHeight="1" thickBot="1">
      <c r="A19" s="4" t="s">
        <v>19</v>
      </c>
      <c r="B19" s="6" t="s">
        <v>0</v>
      </c>
      <c r="C19" s="6" t="s">
        <v>2</v>
      </c>
      <c r="D19" s="22" t="s">
        <v>3</v>
      </c>
      <c r="E19" s="6" t="s">
        <v>20</v>
      </c>
      <c r="F19" s="3"/>
      <c r="G19" s="3"/>
      <c r="H19" s="3"/>
      <c r="I19" s="3"/>
    </row>
    <row r="20" spans="1:9" ht="15">
      <c r="A20" s="7" t="s">
        <v>21</v>
      </c>
      <c r="B20" s="8">
        <v>0</v>
      </c>
      <c r="C20" s="23">
        <v>5406490289.47</v>
      </c>
      <c r="D20" s="23">
        <v>5406490289.47</v>
      </c>
      <c r="E20" s="24">
        <f aca="true" t="shared" si="1" ref="E20:E51">+D20-C20-B20</f>
        <v>0</v>
      </c>
      <c r="F20" s="3"/>
      <c r="G20" s="3"/>
      <c r="H20" s="3"/>
      <c r="I20" s="3"/>
    </row>
    <row r="21" spans="1:9" ht="15">
      <c r="A21" s="11" t="s">
        <v>22</v>
      </c>
      <c r="B21" s="12">
        <v>0</v>
      </c>
      <c r="C21" s="25">
        <v>1073701185.81</v>
      </c>
      <c r="D21" s="25">
        <v>1073701185.81</v>
      </c>
      <c r="E21" s="26">
        <f t="shared" si="1"/>
        <v>0</v>
      </c>
      <c r="F21" s="3"/>
      <c r="G21" s="3"/>
      <c r="H21" s="3"/>
      <c r="I21" s="3"/>
    </row>
    <row r="22" spans="1:9" ht="15">
      <c r="A22" s="11" t="s">
        <v>23</v>
      </c>
      <c r="B22" s="12">
        <v>0</v>
      </c>
      <c r="C22" s="25">
        <v>2855197646.5</v>
      </c>
      <c r="D22" s="25">
        <v>2855197646.5</v>
      </c>
      <c r="E22" s="26">
        <f t="shared" si="1"/>
        <v>0</v>
      </c>
      <c r="F22" s="3"/>
      <c r="G22" s="3"/>
      <c r="H22" s="3"/>
      <c r="I22" s="3"/>
    </row>
    <row r="23" spans="1:9" ht="15">
      <c r="A23" s="11" t="s">
        <v>24</v>
      </c>
      <c r="B23" s="12">
        <v>0</v>
      </c>
      <c r="C23" s="25">
        <v>1740451500</v>
      </c>
      <c r="D23" s="25">
        <v>1740451500</v>
      </c>
      <c r="E23" s="26">
        <f t="shared" si="1"/>
        <v>0</v>
      </c>
      <c r="F23" s="3"/>
      <c r="G23" s="3"/>
      <c r="H23" s="3"/>
      <c r="I23" s="3"/>
    </row>
    <row r="24" spans="1:9" ht="15">
      <c r="A24" s="11" t="s">
        <v>25</v>
      </c>
      <c r="B24" s="12">
        <v>0</v>
      </c>
      <c r="C24" s="25">
        <v>1150000000</v>
      </c>
      <c r="D24" s="25">
        <v>1150000000</v>
      </c>
      <c r="E24" s="26">
        <f t="shared" si="1"/>
        <v>0</v>
      </c>
      <c r="F24" s="3"/>
      <c r="G24" s="3"/>
      <c r="H24" s="3"/>
      <c r="I24" s="3"/>
    </row>
    <row r="25" spans="1:9" ht="15" hidden="1">
      <c r="A25" s="11" t="s">
        <v>26</v>
      </c>
      <c r="B25" s="12">
        <v>0</v>
      </c>
      <c r="C25" s="25">
        <v>0</v>
      </c>
      <c r="D25" s="25">
        <v>0</v>
      </c>
      <c r="E25" s="26">
        <f t="shared" si="1"/>
        <v>0</v>
      </c>
      <c r="F25" s="3"/>
      <c r="G25" s="3"/>
      <c r="H25" s="3"/>
      <c r="I25" s="3"/>
    </row>
    <row r="26" spans="1:9" s="30" customFormat="1" ht="15">
      <c r="A26" s="27" t="s">
        <v>27</v>
      </c>
      <c r="B26" s="28">
        <v>0</v>
      </c>
      <c r="C26" s="25">
        <v>70649099.63</v>
      </c>
      <c r="D26" s="25">
        <v>70649099.63</v>
      </c>
      <c r="E26" s="26">
        <f t="shared" si="1"/>
        <v>0</v>
      </c>
      <c r="F26" s="29"/>
      <c r="G26" s="29"/>
      <c r="H26" s="29"/>
      <c r="I26" s="29"/>
    </row>
    <row r="27" spans="1:9" s="32" customFormat="1" ht="15">
      <c r="A27" s="27" t="s">
        <v>28</v>
      </c>
      <c r="B27" s="28">
        <v>0</v>
      </c>
      <c r="C27" s="25">
        <v>30000000</v>
      </c>
      <c r="D27" s="25">
        <v>30000000</v>
      </c>
      <c r="E27" s="26">
        <f t="shared" si="1"/>
        <v>0</v>
      </c>
      <c r="F27" s="31"/>
      <c r="G27" s="31"/>
      <c r="H27" s="31"/>
      <c r="I27" s="31"/>
    </row>
    <row r="28" spans="1:9" s="30" customFormat="1" ht="15">
      <c r="A28" s="27" t="s">
        <v>29</v>
      </c>
      <c r="B28" s="28">
        <v>0</v>
      </c>
      <c r="C28" s="25">
        <v>46421294.61</v>
      </c>
      <c r="D28" s="25">
        <v>46421294.61</v>
      </c>
      <c r="E28" s="26">
        <f t="shared" si="1"/>
        <v>0</v>
      </c>
      <c r="F28" s="29"/>
      <c r="G28" s="29"/>
      <c r="H28" s="29"/>
      <c r="I28" s="29"/>
    </row>
    <row r="29" spans="1:9" s="30" customFormat="1" ht="15">
      <c r="A29" s="27" t="s">
        <v>30</v>
      </c>
      <c r="B29" s="28">
        <v>0</v>
      </c>
      <c r="C29" s="25">
        <v>600000000</v>
      </c>
      <c r="D29" s="25">
        <v>600000000</v>
      </c>
      <c r="E29" s="26">
        <f t="shared" si="1"/>
        <v>0</v>
      </c>
      <c r="F29" s="29"/>
      <c r="G29" s="29"/>
      <c r="H29" s="29"/>
      <c r="I29" s="29"/>
    </row>
    <row r="30" spans="1:9" s="30" customFormat="1" ht="15" hidden="1">
      <c r="A30" s="27" t="s">
        <v>31</v>
      </c>
      <c r="B30" s="28">
        <v>0</v>
      </c>
      <c r="C30" s="25">
        <v>0</v>
      </c>
      <c r="D30" s="25">
        <v>0</v>
      </c>
      <c r="E30" s="26">
        <f t="shared" si="1"/>
        <v>0</v>
      </c>
      <c r="F30" s="29"/>
      <c r="G30" s="29"/>
      <c r="H30" s="29"/>
      <c r="I30" s="29"/>
    </row>
    <row r="31" spans="1:9" s="30" customFormat="1" ht="15" hidden="1">
      <c r="A31" s="27" t="s">
        <v>32</v>
      </c>
      <c r="B31" s="28">
        <v>0</v>
      </c>
      <c r="C31" s="25">
        <v>0</v>
      </c>
      <c r="D31" s="25">
        <v>0</v>
      </c>
      <c r="E31" s="26">
        <f t="shared" si="1"/>
        <v>0</v>
      </c>
      <c r="F31" s="29"/>
      <c r="G31" s="29"/>
      <c r="H31" s="29"/>
      <c r="I31" s="29"/>
    </row>
    <row r="32" spans="1:9" s="30" customFormat="1" ht="15">
      <c r="A32" s="27" t="s">
        <v>33</v>
      </c>
      <c r="B32" s="28">
        <v>0</v>
      </c>
      <c r="C32" s="25">
        <v>40000000</v>
      </c>
      <c r="D32" s="25">
        <v>40000000</v>
      </c>
      <c r="E32" s="26">
        <f t="shared" si="1"/>
        <v>0</v>
      </c>
      <c r="F32" s="29"/>
      <c r="G32" s="29"/>
      <c r="H32" s="29"/>
      <c r="I32" s="29"/>
    </row>
    <row r="33" spans="1:9" s="30" customFormat="1" ht="15" hidden="1">
      <c r="A33" s="27" t="s">
        <v>34</v>
      </c>
      <c r="B33" s="28">
        <v>0</v>
      </c>
      <c r="C33" s="25">
        <v>0</v>
      </c>
      <c r="D33" s="25">
        <v>0</v>
      </c>
      <c r="E33" s="26">
        <f t="shared" si="1"/>
        <v>0</v>
      </c>
      <c r="F33" s="29"/>
      <c r="G33" s="29"/>
      <c r="H33" s="29"/>
      <c r="I33" s="29"/>
    </row>
    <row r="34" spans="1:9" s="30" customFormat="1" ht="15" hidden="1">
      <c r="A34" s="27" t="s">
        <v>35</v>
      </c>
      <c r="B34" s="28">
        <v>0</v>
      </c>
      <c r="C34" s="25">
        <v>0</v>
      </c>
      <c r="D34" s="25">
        <v>0</v>
      </c>
      <c r="E34" s="26">
        <f t="shared" si="1"/>
        <v>0</v>
      </c>
      <c r="F34" s="29"/>
      <c r="G34" s="29"/>
      <c r="H34" s="29"/>
      <c r="I34" s="29"/>
    </row>
    <row r="35" spans="1:9" s="30" customFormat="1" ht="15">
      <c r="A35" s="27" t="s">
        <v>36</v>
      </c>
      <c r="B35" s="28">
        <v>0</v>
      </c>
      <c r="C35" s="25">
        <v>15000000</v>
      </c>
      <c r="D35" s="25">
        <v>15000000</v>
      </c>
      <c r="E35" s="26">
        <f t="shared" si="1"/>
        <v>0</v>
      </c>
      <c r="F35" s="29"/>
      <c r="G35" s="29"/>
      <c r="H35" s="29"/>
      <c r="I35" s="29"/>
    </row>
    <row r="36" spans="1:9" s="30" customFormat="1" ht="15" hidden="1">
      <c r="A36" s="27" t="s">
        <v>37</v>
      </c>
      <c r="B36" s="28">
        <v>0</v>
      </c>
      <c r="C36" s="25">
        <v>0</v>
      </c>
      <c r="D36" s="25">
        <v>0</v>
      </c>
      <c r="E36" s="26">
        <f t="shared" si="1"/>
        <v>0</v>
      </c>
      <c r="F36" s="29"/>
      <c r="G36" s="29"/>
      <c r="H36" s="29"/>
      <c r="I36" s="29"/>
    </row>
    <row r="37" spans="1:9" s="30" customFormat="1" ht="15">
      <c r="A37" s="27" t="s">
        <v>38</v>
      </c>
      <c r="B37" s="28">
        <v>0</v>
      </c>
      <c r="C37" s="25">
        <v>2000000</v>
      </c>
      <c r="D37" s="25">
        <v>2000000</v>
      </c>
      <c r="E37" s="26">
        <f t="shared" si="1"/>
        <v>0</v>
      </c>
      <c r="F37" s="29"/>
      <c r="G37" s="29"/>
      <c r="H37" s="29"/>
      <c r="I37" s="29"/>
    </row>
    <row r="38" spans="1:9" s="30" customFormat="1" ht="15">
      <c r="A38" s="27" t="s">
        <v>39</v>
      </c>
      <c r="B38" s="28"/>
      <c r="C38" s="25">
        <v>3200000</v>
      </c>
      <c r="D38" s="25">
        <v>3200000</v>
      </c>
      <c r="E38" s="26">
        <f t="shared" si="1"/>
        <v>0</v>
      </c>
      <c r="F38" s="29"/>
      <c r="G38" s="29"/>
      <c r="H38" s="29"/>
      <c r="I38" s="29"/>
    </row>
    <row r="39" spans="1:9" s="30" customFormat="1" ht="15" hidden="1">
      <c r="A39" s="27" t="s">
        <v>40</v>
      </c>
      <c r="B39" s="28">
        <v>0</v>
      </c>
      <c r="C39" s="25">
        <v>0</v>
      </c>
      <c r="D39" s="25">
        <v>0</v>
      </c>
      <c r="E39" s="26">
        <f t="shared" si="1"/>
        <v>0</v>
      </c>
      <c r="F39" s="29"/>
      <c r="G39" s="29"/>
      <c r="H39" s="29"/>
      <c r="I39" s="29"/>
    </row>
    <row r="40" spans="1:9" s="30" customFormat="1" ht="15" hidden="1">
      <c r="A40" s="27" t="s">
        <v>41</v>
      </c>
      <c r="B40" s="28">
        <v>0</v>
      </c>
      <c r="C40" s="25">
        <v>0</v>
      </c>
      <c r="D40" s="25">
        <v>0</v>
      </c>
      <c r="E40" s="26">
        <f t="shared" si="1"/>
        <v>0</v>
      </c>
      <c r="F40" s="29"/>
      <c r="G40" s="29"/>
      <c r="H40" s="29"/>
      <c r="I40" s="29"/>
    </row>
    <row r="41" spans="1:9" s="30" customFormat="1" ht="15">
      <c r="A41" s="27" t="s">
        <v>42</v>
      </c>
      <c r="B41" s="28">
        <v>0</v>
      </c>
      <c r="C41" s="25">
        <v>30000000</v>
      </c>
      <c r="D41" s="25">
        <v>30000000</v>
      </c>
      <c r="E41" s="26">
        <f t="shared" si="1"/>
        <v>0</v>
      </c>
      <c r="F41" s="29"/>
      <c r="G41" s="29"/>
      <c r="H41" s="29"/>
      <c r="I41" s="29"/>
    </row>
    <row r="42" spans="1:9" s="30" customFormat="1" ht="15" hidden="1">
      <c r="A42" s="27" t="s">
        <v>43</v>
      </c>
      <c r="B42" s="28">
        <v>0</v>
      </c>
      <c r="C42" s="25">
        <v>0</v>
      </c>
      <c r="D42" s="25">
        <v>0</v>
      </c>
      <c r="E42" s="26">
        <f t="shared" si="1"/>
        <v>0</v>
      </c>
      <c r="F42" s="29"/>
      <c r="G42" s="29"/>
      <c r="H42" s="29"/>
      <c r="I42" s="29"/>
    </row>
    <row r="43" spans="1:9" s="30" customFormat="1" ht="15" hidden="1">
      <c r="A43" s="27" t="s">
        <v>44</v>
      </c>
      <c r="B43" s="28">
        <v>0</v>
      </c>
      <c r="C43" s="25">
        <v>0</v>
      </c>
      <c r="D43" s="25">
        <v>0</v>
      </c>
      <c r="E43" s="26">
        <f t="shared" si="1"/>
        <v>0</v>
      </c>
      <c r="F43" s="29"/>
      <c r="G43" s="29"/>
      <c r="H43" s="29"/>
      <c r="I43" s="29"/>
    </row>
    <row r="44" spans="1:9" s="30" customFormat="1" ht="15">
      <c r="A44" s="27" t="s">
        <v>45</v>
      </c>
      <c r="B44" s="28">
        <v>0</v>
      </c>
      <c r="C44" s="25">
        <v>83488231.05</v>
      </c>
      <c r="D44" s="25">
        <v>83488231.05</v>
      </c>
      <c r="E44" s="26">
        <f t="shared" si="1"/>
        <v>0</v>
      </c>
      <c r="F44" s="29"/>
      <c r="G44" s="29"/>
      <c r="H44" s="29"/>
      <c r="I44" s="29"/>
    </row>
    <row r="45" spans="1:9" s="30" customFormat="1" ht="15" hidden="1">
      <c r="A45" s="27" t="s">
        <v>46</v>
      </c>
      <c r="B45" s="28">
        <v>0</v>
      </c>
      <c r="C45" s="25">
        <v>0</v>
      </c>
      <c r="D45" s="25">
        <v>0</v>
      </c>
      <c r="E45" s="26">
        <f t="shared" si="1"/>
        <v>0</v>
      </c>
      <c r="F45" s="29"/>
      <c r="G45" s="29"/>
      <c r="H45" s="29"/>
      <c r="I45" s="29"/>
    </row>
    <row r="46" spans="1:9" s="30" customFormat="1" ht="15" hidden="1">
      <c r="A46" s="27" t="s">
        <v>47</v>
      </c>
      <c r="B46" s="28">
        <v>0</v>
      </c>
      <c r="C46" s="25">
        <v>0</v>
      </c>
      <c r="D46" s="25">
        <v>0</v>
      </c>
      <c r="E46" s="26">
        <f t="shared" si="1"/>
        <v>0</v>
      </c>
      <c r="F46" s="29"/>
      <c r="G46" s="29"/>
      <c r="H46" s="29"/>
      <c r="I46" s="29"/>
    </row>
    <row r="47" spans="1:9" s="30" customFormat="1" ht="15" hidden="1">
      <c r="A47" s="27" t="s">
        <v>48</v>
      </c>
      <c r="B47" s="28">
        <v>0</v>
      </c>
      <c r="C47" s="25">
        <v>0</v>
      </c>
      <c r="D47" s="25">
        <v>0</v>
      </c>
      <c r="E47" s="26">
        <f t="shared" si="1"/>
        <v>0</v>
      </c>
      <c r="F47" s="29"/>
      <c r="G47" s="29"/>
      <c r="H47" s="29"/>
      <c r="I47" s="29"/>
    </row>
    <row r="48" spans="1:9" s="30" customFormat="1" ht="15" hidden="1">
      <c r="A48" s="27" t="s">
        <v>49</v>
      </c>
      <c r="B48" s="28">
        <v>0</v>
      </c>
      <c r="C48" s="25">
        <v>0</v>
      </c>
      <c r="D48" s="25">
        <v>0</v>
      </c>
      <c r="E48" s="26">
        <f t="shared" si="1"/>
        <v>0</v>
      </c>
      <c r="F48" s="29"/>
      <c r="G48" s="29"/>
      <c r="H48" s="29"/>
      <c r="I48" s="29"/>
    </row>
    <row r="49" spans="1:9" s="30" customFormat="1" ht="15" hidden="1">
      <c r="A49" s="27" t="s">
        <v>50</v>
      </c>
      <c r="B49" s="28">
        <v>0</v>
      </c>
      <c r="C49" s="25">
        <v>0</v>
      </c>
      <c r="D49" s="25">
        <v>0</v>
      </c>
      <c r="E49" s="26">
        <f t="shared" si="1"/>
        <v>0</v>
      </c>
      <c r="F49" s="29"/>
      <c r="G49" s="29"/>
      <c r="H49" s="29"/>
      <c r="I49" s="29"/>
    </row>
    <row r="50" spans="1:9" s="30" customFormat="1" ht="15">
      <c r="A50" s="33" t="s">
        <v>51</v>
      </c>
      <c r="B50" s="28">
        <v>0</v>
      </c>
      <c r="C50" s="34">
        <v>4000000</v>
      </c>
      <c r="D50" s="34">
        <v>4000000</v>
      </c>
      <c r="E50" s="26">
        <f t="shared" si="1"/>
        <v>0</v>
      </c>
      <c r="F50" s="29"/>
      <c r="G50" s="29"/>
      <c r="H50" s="29"/>
      <c r="I50" s="29"/>
    </row>
    <row r="51" spans="1:9" s="30" customFormat="1" ht="15" hidden="1">
      <c r="A51" s="27" t="s">
        <v>52</v>
      </c>
      <c r="B51" s="35">
        <v>0</v>
      </c>
      <c r="C51" s="25">
        <v>0</v>
      </c>
      <c r="D51" s="25">
        <v>0</v>
      </c>
      <c r="E51" s="26">
        <f t="shared" si="1"/>
        <v>0</v>
      </c>
      <c r="F51" s="29"/>
      <c r="G51" s="29"/>
      <c r="H51" s="29"/>
      <c r="I51" s="29"/>
    </row>
    <row r="52" spans="1:9" s="30" customFormat="1" ht="15" hidden="1">
      <c r="A52" s="33" t="s">
        <v>53</v>
      </c>
      <c r="B52" s="36">
        <v>0</v>
      </c>
      <c r="C52" s="34">
        <v>0</v>
      </c>
      <c r="D52" s="34">
        <v>0</v>
      </c>
      <c r="E52" s="26">
        <f aca="true" t="shared" si="2" ref="E52:E70">+D52-C52-B52</f>
        <v>0</v>
      </c>
      <c r="F52" s="29"/>
      <c r="G52" s="29"/>
      <c r="H52" s="29"/>
      <c r="I52" s="29"/>
    </row>
    <row r="53" spans="1:9" s="30" customFormat="1" ht="15" hidden="1">
      <c r="A53" s="33" t="s">
        <v>54</v>
      </c>
      <c r="B53" s="36">
        <v>0</v>
      </c>
      <c r="C53" s="34">
        <v>0</v>
      </c>
      <c r="D53" s="37">
        <v>0</v>
      </c>
      <c r="E53" s="26">
        <f t="shared" si="2"/>
        <v>0</v>
      </c>
      <c r="F53" s="29"/>
      <c r="G53" s="29"/>
      <c r="H53" s="29"/>
      <c r="I53" s="29"/>
    </row>
    <row r="54" spans="1:9" s="30" customFormat="1" ht="15" hidden="1">
      <c r="A54" s="33" t="s">
        <v>55</v>
      </c>
      <c r="B54" s="38">
        <v>0</v>
      </c>
      <c r="C54" s="34">
        <v>0</v>
      </c>
      <c r="D54" s="34">
        <v>0</v>
      </c>
      <c r="E54" s="26">
        <f t="shared" si="2"/>
        <v>0</v>
      </c>
      <c r="F54" s="29"/>
      <c r="G54" s="29"/>
      <c r="H54" s="29"/>
      <c r="I54" s="29"/>
    </row>
    <row r="55" spans="1:9" s="30" customFormat="1" ht="15" hidden="1">
      <c r="A55" s="39" t="s">
        <v>56</v>
      </c>
      <c r="B55" s="28">
        <v>0</v>
      </c>
      <c r="C55" s="25">
        <v>0</v>
      </c>
      <c r="D55" s="25">
        <v>0</v>
      </c>
      <c r="E55" s="26">
        <f t="shared" si="2"/>
        <v>0</v>
      </c>
      <c r="F55" s="29"/>
      <c r="G55" s="29"/>
      <c r="H55" s="29"/>
      <c r="I55" s="29"/>
    </row>
    <row r="56" spans="1:9" s="30" customFormat="1" ht="15" hidden="1">
      <c r="A56" s="40" t="s">
        <v>57</v>
      </c>
      <c r="B56" s="38">
        <v>0</v>
      </c>
      <c r="C56" s="34">
        <v>0</v>
      </c>
      <c r="D56" s="34">
        <v>0</v>
      </c>
      <c r="E56" s="26">
        <f t="shared" si="2"/>
        <v>0</v>
      </c>
      <c r="F56" s="29"/>
      <c r="G56" s="29"/>
      <c r="H56" s="29"/>
      <c r="I56" s="29"/>
    </row>
    <row r="57" spans="1:9" s="30" customFormat="1" ht="15" hidden="1">
      <c r="A57" s="40" t="s">
        <v>58</v>
      </c>
      <c r="B57" s="38">
        <v>0</v>
      </c>
      <c r="C57" s="34">
        <v>0</v>
      </c>
      <c r="D57" s="34">
        <v>0</v>
      </c>
      <c r="E57" s="41">
        <f t="shared" si="2"/>
        <v>0</v>
      </c>
      <c r="F57" s="29"/>
      <c r="G57" s="29"/>
      <c r="H57" s="29"/>
      <c r="I57" s="29"/>
    </row>
    <row r="58" spans="1:9" s="30" customFormat="1" ht="15" hidden="1">
      <c r="A58" s="40" t="s">
        <v>59</v>
      </c>
      <c r="B58" s="38">
        <v>0</v>
      </c>
      <c r="C58" s="34">
        <v>0</v>
      </c>
      <c r="D58" s="34">
        <v>0</v>
      </c>
      <c r="E58" s="42">
        <f t="shared" si="2"/>
        <v>0</v>
      </c>
      <c r="F58" s="29"/>
      <c r="G58" s="29"/>
      <c r="H58" s="29"/>
      <c r="I58" s="29"/>
    </row>
    <row r="59" spans="1:9" s="30" customFormat="1" ht="15">
      <c r="A59" s="40" t="s">
        <v>60</v>
      </c>
      <c r="B59" s="38">
        <v>0</v>
      </c>
      <c r="C59" s="34">
        <v>6000000</v>
      </c>
      <c r="D59" s="34">
        <v>6000000</v>
      </c>
      <c r="E59" s="42">
        <f t="shared" si="2"/>
        <v>0</v>
      </c>
      <c r="F59" s="29"/>
      <c r="G59" s="29"/>
      <c r="H59" s="29"/>
      <c r="I59" s="29"/>
    </row>
    <row r="60" spans="1:9" s="30" customFormat="1" ht="15" hidden="1">
      <c r="A60" s="40" t="s">
        <v>61</v>
      </c>
      <c r="B60" s="38">
        <v>0</v>
      </c>
      <c r="C60" s="34">
        <v>0</v>
      </c>
      <c r="D60" s="34">
        <v>0</v>
      </c>
      <c r="E60" s="42">
        <f t="shared" si="2"/>
        <v>0</v>
      </c>
      <c r="F60" s="29"/>
      <c r="G60" s="29"/>
      <c r="H60" s="29"/>
      <c r="I60" s="29"/>
    </row>
    <row r="61" spans="1:9" s="30" customFormat="1" ht="15" hidden="1">
      <c r="A61" s="40" t="s">
        <v>62</v>
      </c>
      <c r="B61" s="38">
        <v>0</v>
      </c>
      <c r="C61" s="34">
        <v>0</v>
      </c>
      <c r="D61" s="34">
        <v>0</v>
      </c>
      <c r="E61" s="41">
        <f t="shared" si="2"/>
        <v>0</v>
      </c>
      <c r="F61" s="29"/>
      <c r="G61" s="29"/>
      <c r="H61" s="29"/>
      <c r="I61" s="29"/>
    </row>
    <row r="62" spans="1:9" s="30" customFormat="1" ht="15" hidden="1">
      <c r="A62" s="39" t="s">
        <v>63</v>
      </c>
      <c r="B62" s="28">
        <v>0</v>
      </c>
      <c r="C62" s="25">
        <v>0</v>
      </c>
      <c r="D62" s="25">
        <v>0</v>
      </c>
      <c r="E62" s="41">
        <f t="shared" si="2"/>
        <v>0</v>
      </c>
      <c r="F62" s="29"/>
      <c r="G62" s="29"/>
      <c r="H62" s="29"/>
      <c r="I62" s="29"/>
    </row>
    <row r="63" spans="1:9" s="30" customFormat="1" ht="15" hidden="1">
      <c r="A63" s="40" t="s">
        <v>64</v>
      </c>
      <c r="B63" s="38">
        <v>0</v>
      </c>
      <c r="C63" s="34">
        <v>0</v>
      </c>
      <c r="D63" s="34">
        <v>0</v>
      </c>
      <c r="E63" s="41">
        <f t="shared" si="2"/>
        <v>0</v>
      </c>
      <c r="F63" s="29"/>
      <c r="G63" s="29"/>
      <c r="H63" s="29"/>
      <c r="I63" s="29"/>
    </row>
    <row r="64" spans="1:9" s="30" customFormat="1" ht="15" hidden="1">
      <c r="A64" s="40" t="s">
        <v>65</v>
      </c>
      <c r="B64" s="38">
        <v>0</v>
      </c>
      <c r="C64" s="34">
        <v>0</v>
      </c>
      <c r="D64" s="34">
        <v>0</v>
      </c>
      <c r="E64" s="41">
        <f t="shared" si="2"/>
        <v>0</v>
      </c>
      <c r="F64" s="29"/>
      <c r="G64" s="29"/>
      <c r="H64" s="29"/>
      <c r="I64" s="29"/>
    </row>
    <row r="65" spans="1:9" s="30" customFormat="1" ht="15" hidden="1">
      <c r="A65" s="40" t="s">
        <v>66</v>
      </c>
      <c r="B65" s="38">
        <v>0</v>
      </c>
      <c r="C65" s="34">
        <v>0</v>
      </c>
      <c r="D65" s="34">
        <v>0</v>
      </c>
      <c r="E65" s="41">
        <f t="shared" si="2"/>
        <v>0</v>
      </c>
      <c r="F65" s="29"/>
      <c r="G65" s="29"/>
      <c r="H65" s="29"/>
      <c r="I65" s="29"/>
    </row>
    <row r="66" spans="1:9" s="30" customFormat="1" ht="15" hidden="1">
      <c r="A66" s="39" t="s">
        <v>67</v>
      </c>
      <c r="B66" s="38">
        <v>0</v>
      </c>
      <c r="C66" s="34">
        <v>0</v>
      </c>
      <c r="D66" s="43">
        <v>0</v>
      </c>
      <c r="E66" s="41">
        <f t="shared" si="2"/>
        <v>0</v>
      </c>
      <c r="F66" s="29"/>
      <c r="G66" s="29"/>
      <c r="H66" s="29"/>
      <c r="I66" s="29"/>
    </row>
    <row r="67" spans="1:9" s="30" customFormat="1" ht="15" hidden="1">
      <c r="A67" s="40" t="s">
        <v>68</v>
      </c>
      <c r="B67" s="38">
        <v>0</v>
      </c>
      <c r="C67" s="34">
        <v>0</v>
      </c>
      <c r="D67" s="34">
        <v>0</v>
      </c>
      <c r="E67" s="41">
        <f t="shared" si="2"/>
        <v>0</v>
      </c>
      <c r="F67" s="29"/>
      <c r="G67" s="29"/>
      <c r="H67" s="29"/>
      <c r="I67" s="29"/>
    </row>
    <row r="68" spans="1:9" s="30" customFormat="1" ht="15" hidden="1">
      <c r="A68" s="27" t="s">
        <v>69</v>
      </c>
      <c r="B68" s="38">
        <v>0</v>
      </c>
      <c r="C68" s="34">
        <v>0</v>
      </c>
      <c r="D68" s="34">
        <v>0</v>
      </c>
      <c r="E68" s="41">
        <f t="shared" si="2"/>
        <v>0</v>
      </c>
      <c r="F68" s="29"/>
      <c r="G68" s="29"/>
      <c r="H68" s="29"/>
      <c r="I68" s="29"/>
    </row>
    <row r="69" spans="1:9" s="30" customFormat="1" ht="15" hidden="1">
      <c r="A69" s="44" t="s">
        <v>70</v>
      </c>
      <c r="B69" s="38">
        <v>0</v>
      </c>
      <c r="C69" s="34">
        <v>0</v>
      </c>
      <c r="D69" s="34">
        <v>0</v>
      </c>
      <c r="E69" s="41">
        <f t="shared" si="2"/>
        <v>0</v>
      </c>
      <c r="F69" s="29"/>
      <c r="G69" s="29"/>
      <c r="H69" s="29"/>
      <c r="I69" s="29"/>
    </row>
    <row r="70" spans="1:9" s="30" customFormat="1" ht="15.75" thickBot="1">
      <c r="A70" s="27" t="s">
        <v>71</v>
      </c>
      <c r="B70" s="45"/>
      <c r="C70" s="46">
        <v>1295526750</v>
      </c>
      <c r="D70" s="46">
        <v>1295526750</v>
      </c>
      <c r="E70" s="47">
        <f t="shared" si="2"/>
        <v>0</v>
      </c>
      <c r="F70" s="29"/>
      <c r="G70" s="29"/>
      <c r="H70" s="29"/>
      <c r="I70" s="29"/>
    </row>
    <row r="71" spans="1:9" s="30" customFormat="1" ht="34.5" customHeight="1" thickBot="1">
      <c r="A71" s="48" t="s">
        <v>72</v>
      </c>
      <c r="B71" s="49">
        <f>SUM(B20:B69)</f>
        <v>0</v>
      </c>
      <c r="C71" s="49">
        <f>SUM(C20:C70)</f>
        <v>14452125997.07</v>
      </c>
      <c r="D71" s="49">
        <f>SUM(D20:D70)</f>
        <v>14452125997.07</v>
      </c>
      <c r="E71" s="49">
        <f>SUM(E20:E70)</f>
        <v>0</v>
      </c>
      <c r="F71" s="29"/>
      <c r="G71" s="29"/>
      <c r="H71" s="29"/>
      <c r="I71" s="29"/>
    </row>
    <row r="72" spans="1:9" s="30" customFormat="1" ht="15.75" thickBot="1">
      <c r="A72" s="50"/>
      <c r="B72" s="50"/>
      <c r="C72" s="50"/>
      <c r="D72" s="51"/>
      <c r="E72" s="51"/>
      <c r="F72" s="29"/>
      <c r="G72" s="29"/>
      <c r="H72" s="29"/>
      <c r="I72" s="29"/>
    </row>
    <row r="73" spans="1:9" s="30" customFormat="1" ht="15" hidden="1">
      <c r="A73" s="94" t="s">
        <v>73</v>
      </c>
      <c r="B73" s="95">
        <v>0</v>
      </c>
      <c r="C73" s="96">
        <v>0</v>
      </c>
      <c r="D73" s="96">
        <v>0</v>
      </c>
      <c r="E73" s="97">
        <f>+D73-C73-B73</f>
        <v>0</v>
      </c>
      <c r="F73" s="29"/>
      <c r="G73" s="29"/>
      <c r="H73" s="29"/>
      <c r="I73" s="29"/>
    </row>
    <row r="74" spans="1:9" s="30" customFormat="1" ht="15.75" thickBot="1">
      <c r="A74" s="102" t="s">
        <v>74</v>
      </c>
      <c r="B74" s="103">
        <v>0</v>
      </c>
      <c r="C74" s="104">
        <v>300000000</v>
      </c>
      <c r="D74" s="104">
        <v>300000000</v>
      </c>
      <c r="E74" s="105">
        <f>+D74-C74-B74</f>
        <v>0</v>
      </c>
      <c r="F74" s="29"/>
      <c r="G74" s="29"/>
      <c r="H74" s="29"/>
      <c r="I74" s="29"/>
    </row>
    <row r="75" spans="1:9" s="30" customFormat="1" ht="15.75" hidden="1" thickBot="1">
      <c r="A75" s="98" t="s">
        <v>75</v>
      </c>
      <c r="B75" s="99">
        <v>0</v>
      </c>
      <c r="C75" s="100">
        <v>0</v>
      </c>
      <c r="D75" s="100">
        <v>0</v>
      </c>
      <c r="E75" s="101">
        <f>+D75-C75-B75</f>
        <v>0</v>
      </c>
      <c r="F75" s="29"/>
      <c r="G75" s="29"/>
      <c r="H75" s="29"/>
      <c r="I75" s="29"/>
    </row>
    <row r="76" spans="1:9" s="30" customFormat="1" ht="15.75" thickBot="1">
      <c r="A76" s="50"/>
      <c r="B76" s="50"/>
      <c r="C76" s="50"/>
      <c r="D76" s="50"/>
      <c r="E76" s="50"/>
      <c r="F76" s="29"/>
      <c r="G76" s="29"/>
      <c r="H76" s="29"/>
      <c r="I76" s="29"/>
    </row>
    <row r="77" spans="1:9" s="30" customFormat="1" ht="15.75" thickBot="1">
      <c r="A77" s="52" t="s">
        <v>76</v>
      </c>
      <c r="B77" s="53">
        <f>+B71+B73+B74+B75</f>
        <v>0</v>
      </c>
      <c r="C77" s="54">
        <f>+C71+C73+C74+C75</f>
        <v>14752125997.07</v>
      </c>
      <c r="D77" s="54">
        <f>+D73+D74+D71+D75</f>
        <v>14752125997.07</v>
      </c>
      <c r="E77" s="55">
        <f>+E71+E73+E74+E75</f>
        <v>0</v>
      </c>
      <c r="F77" s="29"/>
      <c r="G77" s="29"/>
      <c r="H77" s="29"/>
      <c r="I77" s="29"/>
    </row>
  </sheetData>
  <printOptions/>
  <pageMargins left="0.35433070866141736" right="0.35433070866141736" top="0.5905511811023623" bottom="0.88" header="0.5118110236220472" footer="0.5118110236220472"/>
  <pageSetup firstPageNumber="465" useFirstPageNumber="1" horizontalDpi="300" verticalDpi="300" orientation="portrait" paperSize="9" scale="96" r:id="rId1"/>
  <headerFooter alignWithMargins="0">
    <oddFooter>&amp;C&amp;"Times New Roman,Uobičajeno"&amp;12&amp;P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="120" zoomScaleNormal="120" workbookViewId="0" topLeftCell="A24">
      <selection activeCell="E54" sqref="E54"/>
    </sheetView>
  </sheetViews>
  <sheetFormatPr defaultColWidth="9.140625" defaultRowHeight="12.75"/>
  <cols>
    <col min="1" max="1" width="10.28125" style="92" customWidth="1"/>
    <col min="2" max="2" width="17.28125" style="60" customWidth="1"/>
    <col min="3" max="4" width="19.00390625" style="60" customWidth="1"/>
    <col min="5" max="5" width="16.7109375" style="60" customWidth="1"/>
    <col min="6" max="6" width="22.00390625" style="60" customWidth="1"/>
    <col min="7" max="7" width="9.140625" style="60" customWidth="1"/>
    <col min="8" max="8" width="16.57421875" style="60" customWidth="1"/>
    <col min="9" max="9" width="15.57421875" style="60" customWidth="1"/>
    <col min="10" max="10" width="16.28125" style="60" customWidth="1"/>
    <col min="11" max="11" width="13.8515625" style="60" bestFit="1" customWidth="1"/>
    <col min="12" max="12" width="14.421875" style="60" bestFit="1" customWidth="1"/>
    <col min="13" max="16384" width="9.140625" style="60" customWidth="1"/>
  </cols>
  <sheetData>
    <row r="1" spans="1:8" ht="14.25">
      <c r="A1" s="56"/>
      <c r="B1" s="57"/>
      <c r="C1" s="58" t="s">
        <v>128</v>
      </c>
      <c r="D1" s="59"/>
      <c r="E1" s="59"/>
      <c r="F1" s="59"/>
      <c r="G1" s="59"/>
      <c r="H1" s="59"/>
    </row>
    <row r="2" spans="1:8" ht="2.25" customHeight="1">
      <c r="A2" s="61"/>
      <c r="B2" s="59"/>
      <c r="C2" s="59"/>
      <c r="D2" s="59"/>
      <c r="E2" s="59"/>
      <c r="F2" s="59"/>
      <c r="G2" s="59"/>
      <c r="H2" s="59"/>
    </row>
    <row r="3" spans="1:8" ht="23.25" customHeight="1">
      <c r="A3" s="62" t="s">
        <v>77</v>
      </c>
      <c r="B3" s="63" t="s">
        <v>78</v>
      </c>
      <c r="C3" s="64" t="s">
        <v>79</v>
      </c>
      <c r="D3" s="63" t="s">
        <v>80</v>
      </c>
      <c r="E3" s="63" t="s">
        <v>81</v>
      </c>
      <c r="F3" s="59"/>
      <c r="G3" s="59"/>
      <c r="H3" s="59"/>
    </row>
    <row r="4" spans="1:8" ht="1.5" customHeight="1">
      <c r="A4" s="65"/>
      <c r="B4" s="66"/>
      <c r="C4" s="66"/>
      <c r="D4" s="66"/>
      <c r="E4" s="67">
        <f aca="true" t="shared" si="0" ref="E4:E51">+B4-C4</f>
        <v>0</v>
      </c>
      <c r="F4" s="59"/>
      <c r="G4" s="59"/>
      <c r="H4" s="59"/>
    </row>
    <row r="5" spans="1:8" ht="12.75">
      <c r="A5" s="68" t="s">
        <v>82</v>
      </c>
      <c r="B5" s="69"/>
      <c r="C5" s="69">
        <v>51271620</v>
      </c>
      <c r="D5" s="69">
        <v>728380</v>
      </c>
      <c r="E5" s="69">
        <f t="shared" si="0"/>
        <v>-51271620</v>
      </c>
      <c r="F5" s="70"/>
      <c r="G5" s="59"/>
      <c r="H5" s="59"/>
    </row>
    <row r="6" spans="1:8" ht="12.75">
      <c r="A6" s="68" t="s">
        <v>83</v>
      </c>
      <c r="B6" s="69">
        <v>460459269.5</v>
      </c>
      <c r="C6" s="69"/>
      <c r="D6" s="69"/>
      <c r="E6" s="69">
        <f t="shared" si="0"/>
        <v>460459269.5</v>
      </c>
      <c r="F6" s="70"/>
      <c r="G6" s="59"/>
      <c r="H6" s="59"/>
    </row>
    <row r="7" spans="1:8" ht="12.75">
      <c r="A7" s="68" t="s">
        <v>84</v>
      </c>
      <c r="B7" s="69"/>
      <c r="C7" s="69">
        <v>29851200</v>
      </c>
      <c r="D7" s="69">
        <v>148800</v>
      </c>
      <c r="E7" s="69">
        <f t="shared" si="0"/>
        <v>-29851200</v>
      </c>
      <c r="F7" s="70"/>
      <c r="G7" s="59"/>
      <c r="H7" s="59"/>
    </row>
    <row r="8" spans="1:8" ht="12.75">
      <c r="A8" s="68" t="s">
        <v>85</v>
      </c>
      <c r="B8" s="69">
        <v>405681034.42</v>
      </c>
      <c r="C8" s="69">
        <v>56077170</v>
      </c>
      <c r="D8" s="69">
        <v>922830</v>
      </c>
      <c r="E8" s="69">
        <f t="shared" si="0"/>
        <v>349603864.42</v>
      </c>
      <c r="F8" s="70"/>
      <c r="G8" s="59"/>
      <c r="H8" s="59"/>
    </row>
    <row r="9" spans="1:8" ht="12.75">
      <c r="A9" s="71" t="s">
        <v>86</v>
      </c>
      <c r="B9" s="69">
        <v>836502205.45</v>
      </c>
      <c r="C9" s="69">
        <v>761680102.47</v>
      </c>
      <c r="D9" s="69">
        <v>28111106.84</v>
      </c>
      <c r="E9" s="69">
        <f t="shared" si="0"/>
        <v>74822102.98</v>
      </c>
      <c r="F9" s="70"/>
      <c r="G9" s="59"/>
      <c r="H9" s="59"/>
    </row>
    <row r="10" spans="1:8" ht="12.75">
      <c r="A10" s="71" t="s">
        <v>87</v>
      </c>
      <c r="B10" s="69">
        <v>632656707.45</v>
      </c>
      <c r="C10" s="69">
        <v>445921213.32</v>
      </c>
      <c r="D10" s="69">
        <v>15540296.74</v>
      </c>
      <c r="E10" s="69">
        <f t="shared" si="0"/>
        <v>186735494.13</v>
      </c>
      <c r="F10" s="70"/>
      <c r="G10" s="59"/>
      <c r="H10" s="59"/>
    </row>
    <row r="11" spans="1:8" ht="12.75">
      <c r="A11" s="71" t="s">
        <v>88</v>
      </c>
      <c r="B11" s="72">
        <v>880788300.39</v>
      </c>
      <c r="C11" s="69">
        <v>566887279.02</v>
      </c>
      <c r="D11" s="69">
        <v>19539753.98</v>
      </c>
      <c r="E11" s="69">
        <f t="shared" si="0"/>
        <v>313901021.37</v>
      </c>
      <c r="F11" s="70"/>
      <c r="G11" s="59"/>
      <c r="H11" s="59"/>
    </row>
    <row r="12" spans="1:8" ht="12.75">
      <c r="A12" s="71" t="s">
        <v>89</v>
      </c>
      <c r="B12" s="72">
        <v>1433115180.61</v>
      </c>
      <c r="C12" s="69">
        <v>653313043.68</v>
      </c>
      <c r="D12" s="69">
        <v>17205246.32</v>
      </c>
      <c r="E12" s="69">
        <f t="shared" si="0"/>
        <v>779802136.93</v>
      </c>
      <c r="F12" s="70"/>
      <c r="G12" s="59"/>
      <c r="H12" s="59"/>
    </row>
    <row r="13" spans="1:8" ht="12.75">
      <c r="A13" s="71" t="s">
        <v>90</v>
      </c>
      <c r="B13" s="72">
        <v>1087006011.55</v>
      </c>
      <c r="C13" s="69">
        <v>621489501.98</v>
      </c>
      <c r="D13" s="69">
        <v>17546738.02</v>
      </c>
      <c r="E13" s="69">
        <f t="shared" si="0"/>
        <v>465516509.57</v>
      </c>
      <c r="F13" s="70"/>
      <c r="G13" s="59"/>
      <c r="H13" s="59"/>
    </row>
    <row r="14" spans="1:8" ht="12.75">
      <c r="A14" s="71" t="s">
        <v>91</v>
      </c>
      <c r="B14" s="72">
        <v>894168190.22</v>
      </c>
      <c r="C14" s="69">
        <v>831812181.14</v>
      </c>
      <c r="D14" s="69">
        <v>24875486.66</v>
      </c>
      <c r="E14" s="69">
        <f t="shared" si="0"/>
        <v>62356009.08</v>
      </c>
      <c r="F14" s="70"/>
      <c r="G14" s="59"/>
      <c r="H14" s="59"/>
    </row>
    <row r="15" spans="1:8" ht="12.75">
      <c r="A15" s="71" t="s">
        <v>92</v>
      </c>
      <c r="B15" s="69">
        <v>515624338.16</v>
      </c>
      <c r="C15" s="69">
        <v>516801097.43</v>
      </c>
      <c r="D15" s="69">
        <v>19420903.02</v>
      </c>
      <c r="E15" s="69">
        <f t="shared" si="0"/>
        <v>-1176759.27</v>
      </c>
      <c r="F15" s="70"/>
      <c r="G15" s="59"/>
      <c r="H15" s="59"/>
    </row>
    <row r="16" spans="1:8" ht="12.75">
      <c r="A16" s="73" t="s">
        <v>93</v>
      </c>
      <c r="B16" s="74">
        <v>512792814.31</v>
      </c>
      <c r="C16" s="74">
        <v>567421082.01</v>
      </c>
      <c r="D16" s="74">
        <v>17411538.99</v>
      </c>
      <c r="E16" s="74">
        <f t="shared" si="0"/>
        <v>-54628267.7</v>
      </c>
      <c r="F16" s="70"/>
      <c r="G16" s="59"/>
      <c r="H16" s="59"/>
    </row>
    <row r="17" spans="1:8" ht="12.75">
      <c r="A17" s="73" t="s">
        <v>94</v>
      </c>
      <c r="B17" s="69"/>
      <c r="C17" s="69">
        <v>331606512.63</v>
      </c>
      <c r="D17" s="69">
        <v>11436179.03</v>
      </c>
      <c r="E17" s="74">
        <f t="shared" si="0"/>
        <v>-331606512.63</v>
      </c>
      <c r="F17" s="70"/>
      <c r="G17" s="59"/>
      <c r="H17" s="59"/>
    </row>
    <row r="18" spans="1:8" ht="12.75">
      <c r="A18" s="73" t="s">
        <v>95</v>
      </c>
      <c r="B18" s="69"/>
      <c r="C18" s="69">
        <v>421040716.35</v>
      </c>
      <c r="D18" s="69">
        <v>10710692.65</v>
      </c>
      <c r="E18" s="74">
        <f t="shared" si="0"/>
        <v>-421040716.35</v>
      </c>
      <c r="F18" s="70"/>
      <c r="G18" s="59"/>
      <c r="H18" s="59"/>
    </row>
    <row r="19" spans="1:8" ht="12.75">
      <c r="A19" s="73" t="s">
        <v>96</v>
      </c>
      <c r="B19" s="69"/>
      <c r="C19" s="69">
        <v>39333200</v>
      </c>
      <c r="D19" s="69">
        <v>666800</v>
      </c>
      <c r="E19" s="74">
        <f t="shared" si="0"/>
        <v>-39333200</v>
      </c>
      <c r="F19" s="75"/>
      <c r="G19" s="59"/>
      <c r="H19" s="59"/>
    </row>
    <row r="20" spans="1:9" ht="12.75">
      <c r="A20" s="73" t="s">
        <v>97</v>
      </c>
      <c r="B20" s="74"/>
      <c r="C20" s="74">
        <v>99381000</v>
      </c>
      <c r="D20" s="74">
        <v>619000</v>
      </c>
      <c r="E20" s="74">
        <f t="shared" si="0"/>
        <v>-99381000</v>
      </c>
      <c r="F20" s="75"/>
      <c r="G20" s="59"/>
      <c r="H20" s="59"/>
      <c r="I20" s="76"/>
    </row>
    <row r="21" spans="1:8" ht="12.75">
      <c r="A21" s="71" t="s">
        <v>98</v>
      </c>
      <c r="B21" s="69">
        <v>748290330.57</v>
      </c>
      <c r="C21" s="69">
        <v>1215107147.98</v>
      </c>
      <c r="D21" s="69">
        <v>40656634.02</v>
      </c>
      <c r="E21" s="74">
        <f t="shared" si="0"/>
        <v>-466816817.41</v>
      </c>
      <c r="F21" s="75"/>
      <c r="G21" s="59"/>
      <c r="H21" s="59"/>
    </row>
    <row r="22" spans="1:8" ht="12.75">
      <c r="A22" s="71" t="s">
        <v>99</v>
      </c>
      <c r="B22" s="69"/>
      <c r="C22" s="69">
        <v>51684360</v>
      </c>
      <c r="D22" s="69">
        <v>315640</v>
      </c>
      <c r="E22" s="74">
        <f t="shared" si="0"/>
        <v>-51684360</v>
      </c>
      <c r="F22" s="75"/>
      <c r="G22" s="59"/>
      <c r="H22" s="59"/>
    </row>
    <row r="23" spans="1:8" ht="12.75">
      <c r="A23" s="71" t="s">
        <v>100</v>
      </c>
      <c r="B23" s="69"/>
      <c r="C23" s="69">
        <v>109359800</v>
      </c>
      <c r="D23" s="69">
        <v>640200</v>
      </c>
      <c r="E23" s="74">
        <f t="shared" si="0"/>
        <v>-109359800</v>
      </c>
      <c r="F23" s="75"/>
      <c r="G23" s="59"/>
      <c r="H23" s="59"/>
    </row>
    <row r="24" spans="1:8" ht="12.75">
      <c r="A24" s="71" t="s">
        <v>101</v>
      </c>
      <c r="B24" s="69">
        <v>1313260475.69</v>
      </c>
      <c r="C24" s="69">
        <v>1360699795.58</v>
      </c>
      <c r="D24" s="69">
        <v>43157804.42</v>
      </c>
      <c r="E24" s="74">
        <f t="shared" si="0"/>
        <v>-47439319.89</v>
      </c>
      <c r="F24" s="75"/>
      <c r="G24" s="59"/>
      <c r="H24" s="59"/>
    </row>
    <row r="25" spans="1:9" ht="12.75">
      <c r="A25" s="73" t="s">
        <v>102</v>
      </c>
      <c r="B25" s="69">
        <v>1130808854.69</v>
      </c>
      <c r="C25" s="69">
        <v>1087316277.02</v>
      </c>
      <c r="D25" s="69">
        <v>33293498.22</v>
      </c>
      <c r="E25" s="74">
        <f t="shared" si="0"/>
        <v>43492577.67</v>
      </c>
      <c r="F25" s="75"/>
      <c r="G25" s="59"/>
      <c r="H25" s="70"/>
      <c r="I25" s="70"/>
    </row>
    <row r="26" spans="1:9" ht="12.75">
      <c r="A26" s="73" t="s">
        <v>103</v>
      </c>
      <c r="B26" s="74">
        <v>729798352.49</v>
      </c>
      <c r="C26" s="74">
        <v>956386707.54</v>
      </c>
      <c r="D26" s="74">
        <v>30714425.26</v>
      </c>
      <c r="E26" s="74">
        <f t="shared" si="0"/>
        <v>-226588355.05</v>
      </c>
      <c r="F26" s="75"/>
      <c r="G26" s="59"/>
      <c r="H26" s="70"/>
      <c r="I26" s="76"/>
    </row>
    <row r="27" spans="1:9" ht="12.75">
      <c r="A27" s="71" t="s">
        <v>104</v>
      </c>
      <c r="B27" s="74"/>
      <c r="C27" s="74">
        <v>524204654.33</v>
      </c>
      <c r="D27" s="74">
        <v>18132785.67</v>
      </c>
      <c r="E27" s="74">
        <f t="shared" si="0"/>
        <v>-524204654.33</v>
      </c>
      <c r="F27" s="75"/>
      <c r="G27" s="59"/>
      <c r="H27" s="70"/>
      <c r="I27" s="77"/>
    </row>
    <row r="28" spans="1:9" ht="12.75">
      <c r="A28" s="71" t="s">
        <v>105</v>
      </c>
      <c r="B28" s="69">
        <v>370508228.38</v>
      </c>
      <c r="C28" s="69">
        <v>357689977.32</v>
      </c>
      <c r="D28" s="69">
        <v>14839771.08</v>
      </c>
      <c r="E28" s="69">
        <f t="shared" si="0"/>
        <v>12818251.06</v>
      </c>
      <c r="F28" s="75"/>
      <c r="G28" s="59"/>
      <c r="H28" s="70"/>
      <c r="I28" s="76"/>
    </row>
    <row r="29" spans="1:11" ht="12.75">
      <c r="A29" s="73" t="s">
        <v>106</v>
      </c>
      <c r="B29" s="69"/>
      <c r="C29" s="69">
        <v>87473650</v>
      </c>
      <c r="D29" s="69">
        <v>1526350</v>
      </c>
      <c r="E29" s="69">
        <f t="shared" si="0"/>
        <v>-87473650</v>
      </c>
      <c r="F29" s="75"/>
      <c r="G29" s="59"/>
      <c r="H29" s="75"/>
      <c r="I29" s="78"/>
      <c r="K29" s="76"/>
    </row>
    <row r="30" spans="1:9" ht="12.75">
      <c r="A30" s="71" t="s">
        <v>107</v>
      </c>
      <c r="B30" s="74"/>
      <c r="C30" s="74">
        <v>455697010.83</v>
      </c>
      <c r="D30" s="74">
        <v>16401239.17</v>
      </c>
      <c r="E30" s="74">
        <f t="shared" si="0"/>
        <v>-455697010.83</v>
      </c>
      <c r="F30" s="75"/>
      <c r="G30" s="59"/>
      <c r="H30" s="70"/>
      <c r="I30" s="79"/>
    </row>
    <row r="31" spans="1:9" ht="12.75">
      <c r="A31" s="71" t="s">
        <v>108</v>
      </c>
      <c r="B31" s="69">
        <v>134381640</v>
      </c>
      <c r="C31" s="69">
        <v>818566522.94</v>
      </c>
      <c r="D31" s="69">
        <v>24338341.06</v>
      </c>
      <c r="E31" s="69">
        <f t="shared" si="0"/>
        <v>-684184882.94</v>
      </c>
      <c r="F31" s="75"/>
      <c r="G31" s="59"/>
      <c r="H31" s="70"/>
      <c r="I31" s="76"/>
    </row>
    <row r="32" spans="1:9" ht="12.75">
      <c r="A32" s="71" t="s">
        <v>109</v>
      </c>
      <c r="B32" s="69"/>
      <c r="C32" s="69">
        <v>147463500</v>
      </c>
      <c r="D32" s="69">
        <v>2536500</v>
      </c>
      <c r="E32" s="69">
        <f t="shared" si="0"/>
        <v>-147463500</v>
      </c>
      <c r="F32" s="75"/>
      <c r="G32" s="59"/>
      <c r="H32" s="70"/>
      <c r="I32" s="76"/>
    </row>
    <row r="33" spans="1:11" ht="12.75">
      <c r="A33" s="71" t="s">
        <v>110</v>
      </c>
      <c r="B33" s="69"/>
      <c r="C33" s="69">
        <v>147535500</v>
      </c>
      <c r="D33" s="69">
        <v>2464500</v>
      </c>
      <c r="E33" s="69">
        <f t="shared" si="0"/>
        <v>-147535500</v>
      </c>
      <c r="F33" s="75"/>
      <c r="G33" s="59"/>
      <c r="H33" s="70"/>
      <c r="I33" s="76"/>
      <c r="K33" s="76"/>
    </row>
    <row r="34" spans="1:11" ht="12.75">
      <c r="A34" s="80" t="s">
        <v>111</v>
      </c>
      <c r="B34" s="69">
        <v>326534347.36</v>
      </c>
      <c r="C34" s="81">
        <v>328328889.71</v>
      </c>
      <c r="D34" s="81">
        <v>12443390.29</v>
      </c>
      <c r="E34" s="69">
        <f t="shared" si="0"/>
        <v>-1794542.35</v>
      </c>
      <c r="F34" s="76"/>
      <c r="G34" s="59"/>
      <c r="H34" s="70"/>
      <c r="I34" s="76"/>
      <c r="K34" s="76"/>
    </row>
    <row r="35" spans="1:8" ht="12.75">
      <c r="A35" s="82" t="s">
        <v>112</v>
      </c>
      <c r="B35" s="83">
        <v>859926775.76</v>
      </c>
      <c r="C35" s="84">
        <v>1158220672.79</v>
      </c>
      <c r="D35" s="84">
        <v>29329476.33</v>
      </c>
      <c r="E35" s="83">
        <f t="shared" si="0"/>
        <v>-298293897.03</v>
      </c>
      <c r="F35" s="70"/>
      <c r="G35" s="59"/>
      <c r="H35" s="59"/>
    </row>
    <row r="36" spans="1:8" ht="12.75">
      <c r="A36" s="80" t="s">
        <v>113</v>
      </c>
      <c r="B36" s="69">
        <v>1620280975.02</v>
      </c>
      <c r="C36" s="81">
        <v>1446598673.68</v>
      </c>
      <c r="D36" s="81">
        <v>42067026.32</v>
      </c>
      <c r="E36" s="69">
        <f t="shared" si="0"/>
        <v>173682301.34</v>
      </c>
      <c r="F36" s="70"/>
      <c r="G36" s="59"/>
      <c r="H36" s="59"/>
    </row>
    <row r="37" spans="1:11" ht="12.75">
      <c r="A37" s="80" t="s">
        <v>114</v>
      </c>
      <c r="B37" s="69">
        <v>1092306226.4</v>
      </c>
      <c r="C37" s="81">
        <v>1026434346.03</v>
      </c>
      <c r="D37" s="81">
        <v>35554258.68</v>
      </c>
      <c r="E37" s="69">
        <f t="shared" si="0"/>
        <v>65871880.37</v>
      </c>
      <c r="F37" s="70"/>
      <c r="G37" s="59"/>
      <c r="H37" s="70"/>
      <c r="I37" s="76"/>
      <c r="K37" s="76"/>
    </row>
    <row r="38" spans="1:8" ht="12.75">
      <c r="A38" s="82" t="s">
        <v>115</v>
      </c>
      <c r="B38" s="83">
        <v>601668907.34</v>
      </c>
      <c r="C38" s="84">
        <v>794803900.26</v>
      </c>
      <c r="D38" s="84">
        <v>28213285.4</v>
      </c>
      <c r="E38" s="83">
        <f t="shared" si="0"/>
        <v>-193134992.92</v>
      </c>
      <c r="F38" s="70"/>
      <c r="G38" s="59"/>
      <c r="H38" s="59"/>
    </row>
    <row r="39" spans="1:8" ht="12.75">
      <c r="A39" s="80" t="s">
        <v>116</v>
      </c>
      <c r="B39" s="69">
        <v>189007697.36</v>
      </c>
      <c r="C39" s="81"/>
      <c r="D39" s="81"/>
      <c r="E39" s="69">
        <f t="shared" si="0"/>
        <v>189007697.36</v>
      </c>
      <c r="F39" s="70"/>
      <c r="G39" s="59"/>
      <c r="H39" s="59"/>
    </row>
    <row r="40" spans="1:8" ht="12.75">
      <c r="A40" s="80" t="s">
        <v>117</v>
      </c>
      <c r="B40" s="69">
        <v>643051641.15</v>
      </c>
      <c r="C40" s="81">
        <v>679139158.5</v>
      </c>
      <c r="D40" s="81">
        <v>25617620.1</v>
      </c>
      <c r="E40" s="69">
        <f t="shared" si="0"/>
        <v>-36087517.35</v>
      </c>
      <c r="F40" s="70"/>
      <c r="G40" s="59"/>
      <c r="H40" s="59"/>
    </row>
    <row r="41" spans="1:8" ht="12.75">
      <c r="A41" s="80" t="s">
        <v>118</v>
      </c>
      <c r="B41" s="69">
        <v>454280351.64</v>
      </c>
      <c r="C41" s="81">
        <v>482363194.15</v>
      </c>
      <c r="D41" s="81">
        <v>17755125.35</v>
      </c>
      <c r="E41" s="69">
        <f t="shared" si="0"/>
        <v>-28082842.51</v>
      </c>
      <c r="F41" s="70"/>
      <c r="G41" s="59"/>
      <c r="H41" s="59"/>
    </row>
    <row r="42" spans="1:8" ht="12.75">
      <c r="A42" s="80" t="s">
        <v>119</v>
      </c>
      <c r="B42" s="69">
        <v>242838658.23</v>
      </c>
      <c r="C42" s="81"/>
      <c r="D42" s="81"/>
      <c r="E42" s="69">
        <f t="shared" si="0"/>
        <v>242838658.23</v>
      </c>
      <c r="F42" s="70"/>
      <c r="G42" s="59"/>
      <c r="H42" s="59"/>
    </row>
    <row r="43" spans="1:9" ht="12.75">
      <c r="A43" s="82" t="s">
        <v>120</v>
      </c>
      <c r="B43" s="83">
        <v>471711937.51</v>
      </c>
      <c r="C43" s="84">
        <v>459707349.26</v>
      </c>
      <c r="D43" s="84">
        <v>13989519.54</v>
      </c>
      <c r="E43" s="83">
        <f t="shared" si="0"/>
        <v>12004588.25</v>
      </c>
      <c r="F43" s="70"/>
      <c r="G43" s="59"/>
      <c r="H43" s="70"/>
      <c r="I43" s="76"/>
    </row>
    <row r="44" spans="1:10" ht="12.75">
      <c r="A44" s="80" t="s">
        <v>121</v>
      </c>
      <c r="B44" s="69">
        <v>512942430.47</v>
      </c>
      <c r="C44" s="81">
        <v>394084408.48</v>
      </c>
      <c r="D44" s="81">
        <v>14146693.98</v>
      </c>
      <c r="E44" s="69">
        <f t="shared" si="0"/>
        <v>118858021.99</v>
      </c>
      <c r="F44" s="70"/>
      <c r="G44" s="59"/>
      <c r="H44" s="70"/>
      <c r="I44" s="76"/>
      <c r="J44" s="78"/>
    </row>
    <row r="45" spans="1:12" ht="12.75">
      <c r="A45" s="80" t="s">
        <v>122</v>
      </c>
      <c r="B45" s="69">
        <v>400454265.68</v>
      </c>
      <c r="C45" s="81"/>
      <c r="D45" s="81"/>
      <c r="E45" s="69">
        <f t="shared" si="0"/>
        <v>400454265.68</v>
      </c>
      <c r="F45" s="70"/>
      <c r="G45" s="59"/>
      <c r="H45" s="85"/>
      <c r="I45" s="86"/>
      <c r="J45" s="87"/>
      <c r="L45" s="76"/>
    </row>
    <row r="46" spans="1:12" ht="12.75">
      <c r="A46" s="80" t="s">
        <v>123</v>
      </c>
      <c r="B46" s="69">
        <v>393523807.5</v>
      </c>
      <c r="C46" s="81"/>
      <c r="D46" s="81"/>
      <c r="E46" s="69">
        <f t="shared" si="0"/>
        <v>393523807.5</v>
      </c>
      <c r="F46" s="70"/>
      <c r="G46" s="59"/>
      <c r="H46" s="70"/>
      <c r="I46" s="76"/>
      <c r="J46" s="78"/>
      <c r="L46" s="78"/>
    </row>
    <row r="47" spans="1:9" ht="12.75">
      <c r="A47" s="82" t="s">
        <v>124</v>
      </c>
      <c r="B47" s="83">
        <v>777775830.11</v>
      </c>
      <c r="C47" s="84">
        <v>910972486.73</v>
      </c>
      <c r="D47" s="84">
        <v>25813301.32</v>
      </c>
      <c r="E47" s="83">
        <f t="shared" si="0"/>
        <v>-133196656.62</v>
      </c>
      <c r="F47" s="70"/>
      <c r="G47" s="59"/>
      <c r="H47" s="70"/>
      <c r="I47" s="76"/>
    </row>
    <row r="48" spans="1:10" ht="12.75">
      <c r="A48" s="80" t="s">
        <v>125</v>
      </c>
      <c r="B48" s="69">
        <v>1367793649.6</v>
      </c>
      <c r="C48" s="81">
        <v>1405010525.64</v>
      </c>
      <c r="D48" s="81">
        <v>33334379.09</v>
      </c>
      <c r="E48" s="69">
        <f t="shared" si="0"/>
        <v>-37216876.04</v>
      </c>
      <c r="F48" s="70"/>
      <c r="G48" s="59"/>
      <c r="H48" s="75"/>
      <c r="I48" s="78"/>
      <c r="J48" s="78"/>
    </row>
    <row r="49" spans="1:10" ht="12.75">
      <c r="A49" s="80" t="s">
        <v>126</v>
      </c>
      <c r="B49" s="69">
        <v>1784574411.3</v>
      </c>
      <c r="C49" s="81">
        <v>1458768300.63</v>
      </c>
      <c r="D49" s="81">
        <v>39823156.22</v>
      </c>
      <c r="E49" s="69">
        <f t="shared" si="0"/>
        <v>325806110.67</v>
      </c>
      <c r="F49" s="70"/>
      <c r="G49" s="59"/>
      <c r="H49" s="85"/>
      <c r="I49" s="86"/>
      <c r="J49" s="78"/>
    </row>
    <row r="50" spans="1:9" ht="12.75">
      <c r="A50" s="80" t="s">
        <v>127</v>
      </c>
      <c r="B50" s="69"/>
      <c r="C50" s="81">
        <v>226312683.99</v>
      </c>
      <c r="D50" s="81">
        <v>7668349.01</v>
      </c>
      <c r="E50" s="69">
        <f t="shared" si="0"/>
        <v>-226312683.99</v>
      </c>
      <c r="F50" s="70"/>
      <c r="G50" s="59"/>
      <c r="H50" s="70"/>
      <c r="I50" s="88"/>
    </row>
    <row r="51" spans="1:8" ht="12.75">
      <c r="A51" s="80"/>
      <c r="B51" s="69"/>
      <c r="C51" s="81"/>
      <c r="D51" s="81"/>
      <c r="E51" s="69">
        <f t="shared" si="0"/>
        <v>0</v>
      </c>
      <c r="F51" s="70"/>
      <c r="G51" s="59"/>
      <c r="H51" s="70"/>
    </row>
    <row r="52" spans="1:8" ht="9" customHeight="1">
      <c r="A52" s="89"/>
      <c r="B52" s="83"/>
      <c r="C52" s="83"/>
      <c r="D52" s="83"/>
      <c r="E52" s="90"/>
      <c r="F52" s="70"/>
      <c r="G52" s="59"/>
      <c r="H52" s="59"/>
    </row>
    <row r="53" spans="1:8" s="76" customFormat="1" ht="15" customHeight="1">
      <c r="A53" s="93"/>
      <c r="B53" s="91">
        <f>SUM(B5:B52)</f>
        <v>23824513846.31</v>
      </c>
      <c r="C53" s="91">
        <f>SUM(C5:C52)</f>
        <v>24083816413.42</v>
      </c>
      <c r="D53" s="91">
        <f>SUM(D5:D52)</f>
        <v>739657022.78</v>
      </c>
      <c r="E53" s="91">
        <f>+B53-C53</f>
        <v>-259302567.11</v>
      </c>
      <c r="F53" s="70"/>
      <c r="G53" s="70"/>
      <c r="H53" s="77"/>
    </row>
    <row r="54" ht="12.75">
      <c r="H54" s="77"/>
    </row>
    <row r="55" spans="2:10" ht="12.75">
      <c r="B55" s="76"/>
      <c r="C55" s="76"/>
      <c r="D55" s="76"/>
      <c r="H55" s="76"/>
      <c r="I55" s="76"/>
      <c r="J55" s="76"/>
    </row>
    <row r="56" spans="2:4" ht="12.75">
      <c r="B56" s="76"/>
      <c r="C56" s="76"/>
      <c r="D56" s="76"/>
    </row>
    <row r="57" spans="2:4" ht="12.75">
      <c r="B57" s="76"/>
      <c r="C57" s="76"/>
      <c r="D57" s="76"/>
    </row>
    <row r="58" spans="3:8" ht="12.75">
      <c r="C58" s="76"/>
      <c r="D58" s="76"/>
      <c r="H58" s="76"/>
    </row>
    <row r="59" spans="2:8" ht="12.75">
      <c r="B59" s="76"/>
      <c r="C59" s="76"/>
      <c r="D59" s="76"/>
      <c r="H59" s="76"/>
    </row>
    <row r="60" spans="2:8" ht="12.75">
      <c r="B60" s="76"/>
      <c r="H60" s="76"/>
    </row>
    <row r="63" ht="12.75">
      <c r="C63" s="76"/>
    </row>
  </sheetData>
  <printOptions/>
  <pageMargins left="0.7480314960629921" right="0.7480314960629921" top="0.5905511811023623" bottom="0.77" header="0.5118110236220472" footer="0.5118110236220472"/>
  <pageSetup firstPageNumber="466" useFirstPageNumber="1" horizontalDpi="300" verticalDpi="300" orientation="portrait" paperSize="9" r:id="rId1"/>
  <headerFooter alignWithMargins="0">
    <oddFooter>&amp;C&amp;"Times New Roman,Uobičajeno"&amp;12&amp;P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mfkor</cp:lastModifiedBy>
  <cp:lastPrinted>2012-04-24T14:42:31Z</cp:lastPrinted>
  <dcterms:created xsi:type="dcterms:W3CDTF">2012-01-19T15:13:55Z</dcterms:created>
  <dcterms:modified xsi:type="dcterms:W3CDTF">2012-04-24T14:43:23Z</dcterms:modified>
  <cp:category/>
  <cp:version/>
  <cp:contentType/>
  <cp:contentStatus/>
</cp:coreProperties>
</file>