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5070" windowWidth="13515" windowHeight="9240" activeTab="0"/>
  </bookViews>
  <sheets>
    <sheet name="kratkoročni krediti" sheetId="1" r:id="rId1"/>
    <sheet name="trezorski zapisi" sheetId="2" r:id="rId2"/>
  </sheets>
  <definedNames>
    <definedName name="_xlnm.Print_Titles" localSheetId="1">'trezorski zapisi'!$3:$3</definedName>
  </definedNames>
  <calcPr fullCalcOnLoad="1"/>
</workbook>
</file>

<file path=xl/sharedStrings.xml><?xml version="1.0" encoding="utf-8"?>
<sst xmlns="http://schemas.openxmlformats.org/spreadsheetml/2006/main" count="47" uniqueCount="44">
  <si>
    <t>Datum</t>
  </si>
  <si>
    <t>Primitak od prodaje</t>
  </si>
  <si>
    <t>Saldo</t>
  </si>
  <si>
    <t>Kamata</t>
  </si>
  <si>
    <t xml:space="preserve"> Iskup zapisa</t>
  </si>
  <si>
    <t>SALDO 31.12.2010.</t>
  </si>
  <si>
    <t>MJESEC</t>
  </si>
  <si>
    <t>PRIMLJENI KREDIT</t>
  </si>
  <si>
    <t>VRAĆENI KREDIT</t>
  </si>
  <si>
    <t>SALDO kraj mjeseca 2011.</t>
  </si>
  <si>
    <t>NETO FINANCIRANJE</t>
  </si>
  <si>
    <t>Siječanj</t>
  </si>
  <si>
    <t>Veljača</t>
  </si>
  <si>
    <t>Ožujak</t>
  </si>
  <si>
    <t>Travanj</t>
  </si>
  <si>
    <t>Svibanj</t>
  </si>
  <si>
    <t>Lipanj</t>
  </si>
  <si>
    <t>UKUPNO:</t>
  </si>
  <si>
    <t>BANKA</t>
  </si>
  <si>
    <t>ZAGREBAČKA BANKA</t>
  </si>
  <si>
    <t>PRIVREDNA BANKA</t>
  </si>
  <si>
    <t>ERSTE&amp;STEIERM. BANKA</t>
  </si>
  <si>
    <t>HYPO BANKA</t>
  </si>
  <si>
    <t>HVB SPLITSKA BANKA</t>
  </si>
  <si>
    <t>ISTARSKA BANKA UMAG</t>
  </si>
  <si>
    <t>PODRAVSKA BANKA</t>
  </si>
  <si>
    <t>SLATINSKA BANKA</t>
  </si>
  <si>
    <t>PBZ NOVČANI FOND</t>
  </si>
  <si>
    <t>OTP BANKA</t>
  </si>
  <si>
    <t>HYPO ALPE INVEST - CASH</t>
  </si>
  <si>
    <t>HYPO ALPE INVEST-BALANCED</t>
  </si>
  <si>
    <t>BROD BANKA</t>
  </si>
  <si>
    <t>MEĐIMURSKA BANKA</t>
  </si>
  <si>
    <t>RAIFFEISENBANK AUSTRIA</t>
  </si>
  <si>
    <t>UKUPNO BANKE IZVAN JAVNOG SEKTORA</t>
  </si>
  <si>
    <t>HBOR</t>
  </si>
  <si>
    <t>UKUPNO BANKE U JAVNOM SEKTORU</t>
  </si>
  <si>
    <t>SVEUKUPNO</t>
  </si>
  <si>
    <t>TREZORSKI ZAPISI U RAZDOBLJU OD 1.-6.2011.</t>
  </si>
  <si>
    <t>KRATKOROČNO ZADUŽIVANJE U RAZDOBLJU OD 1.-6.2011.</t>
  </si>
  <si>
    <t>SALDO 30.6.2011.</t>
  </si>
  <si>
    <t>RAIFFEISENBANK</t>
  </si>
  <si>
    <t>CROATIA OSIGURANJE</t>
  </si>
  <si>
    <t>HOK OSIGURANJE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</si>
</sst>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.00\ &quot;DM&quot;_-;\-* #,##0.00\ &quot;DM&quot;_-;_-* &quot;-&quot;??\ &quot;DM&quot;_-;_-@_-"/>
    <numFmt numFmtId="173" formatCode="_-* #,##0\ &quot;DM&quot;_-;\-* #,##0\ &quot;DM&quot;_-;_-* &quot;-&quot;\ &quot;DM&quot;_-;_-@_-"/>
    <numFmt numFmtId="174" formatCode="_-* #,##0.00\ _D_M_-;\-* #,##0.00\ _D_M_-;_-* &quot;-&quot;??\ _D_M_-;_-@_-"/>
    <numFmt numFmtId="175" formatCode="_-* #,##0\ _D_M_-;\-* #,##0\ _D_M_-;_-* &quot;-&quot;\ _D_M_-;_-@_-"/>
    <numFmt numFmtId="176" formatCode="&quot;Da&quot;;&quot;Da&quot;;&quot;Ne&quot;"/>
    <numFmt numFmtId="177" formatCode="&quot;Istinito&quot;;&quot;Istinito&quot;;&quot;Neistinito&quot;"/>
    <numFmt numFmtId="178" formatCode="&quot;Uključeno&quot;;&quot;Uključeno&quot;;&quot;Isključeno&quot;"/>
    <numFmt numFmtId="179" formatCode="[$-41A]d\.\ mmmm\ yyyy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8" fillId="19" borderId="0" applyNumberFormat="0" applyBorder="0" applyAlignment="0" applyProtection="0"/>
    <xf numFmtId="0" fontId="9" fillId="33" borderId="1" applyNumberFormat="0" applyAlignment="0" applyProtection="0"/>
    <xf numFmtId="0" fontId="10" fillId="20" borderId="2" applyNumberForma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31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0" fillId="30" borderId="7" applyNumberFormat="0" applyFont="0" applyAlignment="0" applyProtection="0"/>
    <xf numFmtId="0" fontId="20" fillId="33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21" fillId="38" borderId="9" applyNumberFormat="0" applyProtection="0">
      <alignment vertical="center"/>
    </xf>
    <xf numFmtId="4" fontId="22" fillId="38" borderId="9" applyNumberFormat="0" applyProtection="0">
      <alignment vertical="center"/>
    </xf>
    <xf numFmtId="4" fontId="21" fillId="38" borderId="9" applyNumberFormat="0" applyProtection="0">
      <alignment horizontal="left" vertical="center" indent="1"/>
    </xf>
    <xf numFmtId="0" fontId="21" fillId="38" borderId="9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4" fillId="7" borderId="9" applyNumberFormat="0" applyProtection="0">
      <alignment horizontal="right" vertical="center"/>
    </xf>
    <xf numFmtId="4" fontId="4" fillId="3" borderId="9" applyNumberFormat="0" applyProtection="0">
      <alignment horizontal="right" vertical="center"/>
    </xf>
    <xf numFmtId="4" fontId="4" fillId="21" borderId="9" applyNumberFormat="0" applyProtection="0">
      <alignment horizontal="right" vertical="center"/>
    </xf>
    <xf numFmtId="4" fontId="4" fillId="39" borderId="9" applyNumberFormat="0" applyProtection="0">
      <alignment horizontal="right" vertical="center"/>
    </xf>
    <xf numFmtId="4" fontId="4" fillId="40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9" borderId="9" applyNumberFormat="0" applyProtection="0">
      <alignment horizontal="right" vertical="center"/>
    </xf>
    <xf numFmtId="4" fontId="4" fillId="41" borderId="9" applyNumberFormat="0" applyProtection="0">
      <alignment horizontal="right" vertical="center"/>
    </xf>
    <xf numFmtId="4" fontId="4" fillId="42" borderId="9" applyNumberFormat="0" applyProtection="0">
      <alignment horizontal="right" vertical="center"/>
    </xf>
    <xf numFmtId="4" fontId="21" fillId="43" borderId="10" applyNumberFormat="0" applyProtection="0">
      <alignment horizontal="left" vertical="center" indent="1"/>
    </xf>
    <xf numFmtId="4" fontId="4" fillId="44" borderId="0" applyNumberFormat="0" applyProtection="0">
      <alignment horizontal="left" vertical="center" indent="1"/>
    </xf>
    <xf numFmtId="4" fontId="23" fillId="8" borderId="0" applyNumberFormat="0" applyProtection="0">
      <alignment horizontal="left" vertical="center" indent="1"/>
    </xf>
    <xf numFmtId="4" fontId="4" fillId="2" borderId="9" applyNumberFormat="0" applyProtection="0">
      <alignment horizontal="right" vertical="center"/>
    </xf>
    <xf numFmtId="4" fontId="4" fillId="44" borderId="0" applyNumberFormat="0" applyProtection="0">
      <alignment horizontal="left" vertical="center" indent="1"/>
    </xf>
    <xf numFmtId="4" fontId="4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4" borderId="9" applyNumberFormat="0" applyProtection="0">
      <alignment horizontal="left" vertical="center" indent="1"/>
    </xf>
    <xf numFmtId="0" fontId="0" fillId="44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4" fillId="4" borderId="9" applyNumberFormat="0" applyProtection="0">
      <alignment vertical="center"/>
    </xf>
    <xf numFmtId="4" fontId="24" fillId="4" borderId="9" applyNumberFormat="0" applyProtection="0">
      <alignment vertical="center"/>
    </xf>
    <xf numFmtId="4" fontId="4" fillId="4" borderId="9" applyNumberFormat="0" applyProtection="0">
      <alignment horizontal="left" vertical="center" indent="1"/>
    </xf>
    <xf numFmtId="0" fontId="4" fillId="4" borderId="9" applyNumberFormat="0" applyProtection="0">
      <alignment horizontal="left" vertical="top" indent="1"/>
    </xf>
    <xf numFmtId="4" fontId="4" fillId="44" borderId="9" applyNumberFormat="0" applyProtection="0">
      <alignment horizontal="right" vertical="center"/>
    </xf>
    <xf numFmtId="4" fontId="24" fillId="44" borderId="9" applyNumberFormat="0" applyProtection="0">
      <alignment horizontal="right" vertical="center"/>
    </xf>
    <xf numFmtId="4" fontId="4" fillId="2" borderId="9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4" fontId="25" fillId="45" borderId="0" applyNumberFormat="0" applyProtection="0">
      <alignment horizontal="left" vertical="center" indent="1"/>
    </xf>
    <xf numFmtId="4" fontId="26" fillId="44" borderId="9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12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0" fillId="0" borderId="13" xfId="0" applyNumberFormat="1" applyFont="1" applyFill="1" applyBorder="1" applyAlignment="1" applyProtection="1">
      <alignment/>
      <protection/>
    </xf>
    <xf numFmtId="4" fontId="31" fillId="0" borderId="0" xfId="0" applyNumberFormat="1" applyFont="1" applyFill="1" applyBorder="1" applyAlignment="1" applyProtection="1">
      <alignment/>
      <protection/>
    </xf>
    <xf numFmtId="0" fontId="30" fillId="0" borderId="13" xfId="0" applyNumberFormat="1" applyFont="1" applyFill="1" applyBorder="1" applyAlignment="1" applyProtection="1">
      <alignment vertical="center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4" fontId="3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3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4" fontId="3" fillId="0" borderId="23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/>
      <protection/>
    </xf>
    <xf numFmtId="4" fontId="3" fillId="0" borderId="25" xfId="0" applyNumberFormat="1" applyFont="1" applyFill="1" applyBorder="1" applyAlignment="1" applyProtection="1">
      <alignment/>
      <protection/>
    </xf>
    <xf numFmtId="4" fontId="3" fillId="0" borderId="26" xfId="0" applyNumberFormat="1" applyFont="1" applyFill="1" applyBorder="1" applyAlignment="1" applyProtection="1">
      <alignment/>
      <protection/>
    </xf>
    <xf numFmtId="4" fontId="3" fillId="0" borderId="27" xfId="0" applyNumberFormat="1" applyFont="1" applyFill="1" applyBorder="1" applyAlignment="1" applyProtection="1">
      <alignment/>
      <protection/>
    </xf>
    <xf numFmtId="0" fontId="30" fillId="0" borderId="13" xfId="0" applyNumberFormat="1" applyFont="1" applyFill="1" applyBorder="1" applyAlignment="1" applyProtection="1">
      <alignment horizont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4" fontId="3" fillId="0" borderId="28" xfId="0" applyNumberFormat="1" applyFont="1" applyFill="1" applyBorder="1" applyAlignment="1" applyProtection="1">
      <alignment/>
      <protection/>
    </xf>
    <xf numFmtId="4" fontId="3" fillId="0" borderId="29" xfId="0" applyNumberFormat="1" applyFont="1" applyFill="1" applyBorder="1" applyAlignment="1" applyProtection="1">
      <alignment/>
      <protection/>
    </xf>
    <xf numFmtId="4" fontId="3" fillId="0" borderId="30" xfId="0" applyNumberFormat="1" applyFont="1" applyFill="1" applyBorder="1" applyAlignment="1" applyProtection="1">
      <alignment/>
      <protection/>
    </xf>
    <xf numFmtId="0" fontId="30" fillId="0" borderId="13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/>
    </xf>
    <xf numFmtId="4" fontId="30" fillId="0" borderId="28" xfId="0" applyNumberFormat="1" applyFont="1" applyFill="1" applyBorder="1" applyAlignment="1" applyProtection="1">
      <alignment/>
      <protection/>
    </xf>
    <xf numFmtId="4" fontId="30" fillId="0" borderId="29" xfId="0" applyNumberFormat="1" applyFont="1" applyFill="1" applyBorder="1" applyAlignment="1" applyProtection="1">
      <alignment/>
      <protection/>
    </xf>
    <xf numFmtId="4" fontId="30" fillId="0" borderId="3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" fontId="3" fillId="0" borderId="3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30" fillId="0" borderId="0" xfId="0" applyNumberFormat="1" applyFont="1" applyAlignment="1">
      <alignment/>
    </xf>
    <xf numFmtId="4" fontId="3" fillId="0" borderId="36" xfId="0" applyNumberFormat="1" applyFont="1" applyBorder="1" applyAlignment="1">
      <alignment/>
    </xf>
    <xf numFmtId="4" fontId="30" fillId="0" borderId="36" xfId="0" applyNumberFormat="1" applyFont="1" applyBorder="1" applyAlignment="1">
      <alignment/>
    </xf>
    <xf numFmtId="4" fontId="30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right"/>
    </xf>
    <xf numFmtId="14" fontId="3" fillId="0" borderId="32" xfId="0" applyNumberFormat="1" applyFont="1" applyBorder="1" applyAlignment="1">
      <alignment horizontal="right"/>
    </xf>
    <xf numFmtId="14" fontId="3" fillId="0" borderId="33" xfId="0" applyNumberFormat="1" applyFont="1" applyBorder="1" applyAlignment="1">
      <alignment horizontal="right"/>
    </xf>
    <xf numFmtId="14" fontId="3" fillId="0" borderId="35" xfId="0" applyNumberFormat="1" applyFont="1" applyBorder="1" applyAlignment="1">
      <alignment horizontal="right"/>
    </xf>
    <xf numFmtId="14" fontId="3" fillId="0" borderId="36" xfId="0" applyNumberFormat="1" applyFont="1" applyBorder="1" applyAlignment="1">
      <alignment horizontal="right"/>
    </xf>
    <xf numFmtId="14" fontId="3" fillId="0" borderId="11" xfId="0" applyNumberFormat="1" applyFont="1" applyBorder="1" applyAlignment="1">
      <alignment horizontal="right"/>
    </xf>
    <xf numFmtId="14" fontId="30" fillId="0" borderId="0" xfId="0" applyNumberFormat="1" applyFont="1" applyAlignment="1">
      <alignment horizontal="left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_KONTNI PLAN ZA KK" xfId="37"/>
    <cellStyle name="Accent2" xfId="38"/>
    <cellStyle name="Accent2 - 20%" xfId="39"/>
    <cellStyle name="Accent2 - 40%" xfId="40"/>
    <cellStyle name="Accent2 - 60%" xfId="41"/>
    <cellStyle name="Accent2_KONTNI PLAN ZA KK" xfId="42"/>
    <cellStyle name="Accent3" xfId="43"/>
    <cellStyle name="Accent3 - 20%" xfId="44"/>
    <cellStyle name="Accent3 - 40%" xfId="45"/>
    <cellStyle name="Accent3 - 60%" xfId="46"/>
    <cellStyle name="Accent3_KONTNI PLAN ZA KK" xfId="47"/>
    <cellStyle name="Accent4" xfId="48"/>
    <cellStyle name="Accent4 - 20%" xfId="49"/>
    <cellStyle name="Accent4 - 40%" xfId="50"/>
    <cellStyle name="Accent4 - 60%" xfId="51"/>
    <cellStyle name="Accent4_KONTNI PLAN ZA KK" xfId="52"/>
    <cellStyle name="Accent5" xfId="53"/>
    <cellStyle name="Accent5 - 20%" xfId="54"/>
    <cellStyle name="Accent5 - 40%" xfId="55"/>
    <cellStyle name="Accent5 - 60%" xfId="56"/>
    <cellStyle name="Accent5_KONTNI PLAN ZA KK" xfId="57"/>
    <cellStyle name="Accent6" xfId="58"/>
    <cellStyle name="Accent6 - 20%" xfId="59"/>
    <cellStyle name="Accent6 - 40%" xfId="60"/>
    <cellStyle name="Accent6 - 60%" xfId="61"/>
    <cellStyle name="Accent6_KONTNI PLAN ZA KK" xfId="62"/>
    <cellStyle name="Bad" xfId="63"/>
    <cellStyle name="Calculation" xfId="64"/>
    <cellStyle name="Check Cell" xfId="65"/>
    <cellStyle name="Emphasis 1" xfId="66"/>
    <cellStyle name="Emphasis 2" xfId="67"/>
    <cellStyle name="Emphasis 3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te" xfId="79"/>
    <cellStyle name="Output" xfId="80"/>
    <cellStyle name="Percent" xfId="81"/>
    <cellStyle name="Followed Hyperlink" xfId="82"/>
    <cellStyle name="SAPBEXaggData" xfId="83"/>
    <cellStyle name="SAPBEXaggDataEmph" xfId="84"/>
    <cellStyle name="SAPBEXaggItem" xfId="85"/>
    <cellStyle name="SAPBEXaggItemX" xfId="86"/>
    <cellStyle name="SAPBEXchaText" xfId="87"/>
    <cellStyle name="SAPBEXexcBad7" xfId="88"/>
    <cellStyle name="SAPBEXexcBad8" xfId="89"/>
    <cellStyle name="SAPBEXexcBad9" xfId="90"/>
    <cellStyle name="SAPBEXexcCritical4" xfId="91"/>
    <cellStyle name="SAPBEXexcCritical5" xfId="92"/>
    <cellStyle name="SAPBEXexcCritical6" xfId="93"/>
    <cellStyle name="SAPBEXexcGood1" xfId="94"/>
    <cellStyle name="SAPBEXexcGood2" xfId="95"/>
    <cellStyle name="SAPBEXexcGood3" xfId="96"/>
    <cellStyle name="SAPBEXfilterDrill" xfId="97"/>
    <cellStyle name="SAPBEXfilterItem" xfId="98"/>
    <cellStyle name="SAPBEXfilterText" xfId="99"/>
    <cellStyle name="SAPBEXformats" xfId="100"/>
    <cellStyle name="SAPBEXheaderItem" xfId="101"/>
    <cellStyle name="SAPBEXheaderText" xfId="102"/>
    <cellStyle name="SAPBEXHLevel0" xfId="103"/>
    <cellStyle name="SAPBEXHLevel0X" xfId="104"/>
    <cellStyle name="SAPBEXHLevel1" xfId="105"/>
    <cellStyle name="SAPBEXHLevel1X" xfId="106"/>
    <cellStyle name="SAPBEXHLevel2" xfId="107"/>
    <cellStyle name="SAPBEXHLevel2X" xfId="108"/>
    <cellStyle name="SAPBEXHLevel3" xfId="109"/>
    <cellStyle name="SAPBEXHLevel3X" xfId="110"/>
    <cellStyle name="SAPBEXinputData" xfId="111"/>
    <cellStyle name="SAPBEXresData" xfId="112"/>
    <cellStyle name="SAPBEXresDataEmph" xfId="113"/>
    <cellStyle name="SAPBEXresItem" xfId="114"/>
    <cellStyle name="SAPBEXresItemX" xfId="115"/>
    <cellStyle name="SAPBEXstdData" xfId="116"/>
    <cellStyle name="SAPBEXstdDataEmph" xfId="117"/>
    <cellStyle name="SAPBEXstdItem" xfId="118"/>
    <cellStyle name="SAPBEXstdItemX" xfId="119"/>
    <cellStyle name="SAPBEXtitle" xfId="120"/>
    <cellStyle name="SAPBEXundefined" xfId="121"/>
    <cellStyle name="Sheet Title" xfId="122"/>
    <cellStyle name="Title" xfId="123"/>
    <cellStyle name="Total" xfId="124"/>
    <cellStyle name="Currency" xfId="125"/>
    <cellStyle name="Currency [0]" xfId="126"/>
    <cellStyle name="Warning Text" xfId="127"/>
    <cellStyle name="Comma" xfId="128"/>
    <cellStyle name="Comma [0]" xfId="1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27.140625" style="2" customWidth="1"/>
    <col min="2" max="2" width="17.421875" style="2" customWidth="1"/>
    <col min="3" max="3" width="15.8515625" style="2" customWidth="1"/>
    <col min="4" max="4" width="14.7109375" style="2" customWidth="1"/>
    <col min="5" max="5" width="14.8515625" style="2" customWidth="1"/>
    <col min="6" max="16384" width="9.140625" style="2" customWidth="1"/>
  </cols>
  <sheetData>
    <row r="1" spans="1:5" ht="12.75">
      <c r="A1" s="3" t="s">
        <v>39</v>
      </c>
      <c r="B1" s="4"/>
      <c r="C1" s="4"/>
      <c r="D1" s="4"/>
      <c r="E1" s="4"/>
    </row>
    <row r="2" spans="1:5" ht="13.5" thickBot="1">
      <c r="A2" s="4"/>
      <c r="B2" s="4"/>
      <c r="C2" s="4"/>
      <c r="D2" s="4"/>
      <c r="E2" s="4"/>
    </row>
    <row r="3" spans="1:5" ht="13.5" thickBot="1">
      <c r="A3" s="5" t="s">
        <v>5</v>
      </c>
      <c r="B3" s="6"/>
      <c r="C3" s="4"/>
      <c r="D3" s="4"/>
      <c r="E3" s="4"/>
    </row>
    <row r="4" spans="1:5" ht="26.25" thickBot="1">
      <c r="A4" s="7" t="s">
        <v>6</v>
      </c>
      <c r="B4" s="8" t="s">
        <v>7</v>
      </c>
      <c r="C4" s="8" t="s">
        <v>8</v>
      </c>
      <c r="D4" s="8" t="s">
        <v>9</v>
      </c>
      <c r="E4" s="8" t="s">
        <v>10</v>
      </c>
    </row>
    <row r="5" spans="1:5" ht="12.75">
      <c r="A5" s="9" t="s">
        <v>11</v>
      </c>
      <c r="B5" s="10">
        <v>1640895739.3599997</v>
      </c>
      <c r="C5" s="11">
        <v>1640895739.36</v>
      </c>
      <c r="D5" s="11">
        <f>B3+E5</f>
        <v>0</v>
      </c>
      <c r="E5" s="12">
        <f aca="true" t="shared" si="0" ref="E5:E11">+B5-C5</f>
        <v>0</v>
      </c>
    </row>
    <row r="6" spans="1:5" ht="12.75">
      <c r="A6" s="13" t="s">
        <v>12</v>
      </c>
      <c r="B6" s="14">
        <v>2048507511.8</v>
      </c>
      <c r="C6" s="15">
        <v>1898507511.8</v>
      </c>
      <c r="D6" s="15">
        <f>E6+D5</f>
        <v>150000000</v>
      </c>
      <c r="E6" s="16">
        <f t="shared" si="0"/>
        <v>150000000</v>
      </c>
    </row>
    <row r="7" spans="1:5" ht="12.75">
      <c r="A7" s="13" t="s">
        <v>13</v>
      </c>
      <c r="B7" s="14">
        <v>8144681903.84</v>
      </c>
      <c r="C7" s="15">
        <v>1587198653.8400002</v>
      </c>
      <c r="D7" s="15">
        <f>E7+D6</f>
        <v>6707483250</v>
      </c>
      <c r="E7" s="16">
        <f t="shared" si="0"/>
        <v>6557483250</v>
      </c>
    </row>
    <row r="8" spans="1:5" ht="12.75">
      <c r="A8" s="13" t="s">
        <v>14</v>
      </c>
      <c r="B8" s="14">
        <v>0</v>
      </c>
      <c r="C8" s="15">
        <v>600000000</v>
      </c>
      <c r="D8" s="15">
        <f>E8+D7</f>
        <v>6107483250</v>
      </c>
      <c r="E8" s="16">
        <f t="shared" si="0"/>
        <v>-600000000</v>
      </c>
    </row>
    <row r="9" spans="1:5" ht="12.75">
      <c r="A9" s="13" t="s">
        <v>15</v>
      </c>
      <c r="B9" s="14">
        <v>0</v>
      </c>
      <c r="C9" s="15">
        <v>0</v>
      </c>
      <c r="D9" s="15">
        <f>E9+D8</f>
        <v>6107483250</v>
      </c>
      <c r="E9" s="16">
        <f t="shared" si="0"/>
        <v>0</v>
      </c>
    </row>
    <row r="10" spans="1:5" ht="13.5" thickBot="1">
      <c r="A10" s="13" t="s">
        <v>16</v>
      </c>
      <c r="B10" s="14">
        <v>500000000</v>
      </c>
      <c r="C10" s="15">
        <v>870150500</v>
      </c>
      <c r="D10" s="15">
        <f>E10+D9</f>
        <v>5737332750</v>
      </c>
      <c r="E10" s="16">
        <f t="shared" si="0"/>
        <v>-370150500</v>
      </c>
    </row>
    <row r="11" spans="1:5" ht="13.5" thickBot="1">
      <c r="A11" s="5" t="s">
        <v>17</v>
      </c>
      <c r="B11" s="17">
        <f>SUM(B5:B10)</f>
        <v>12334085155</v>
      </c>
      <c r="C11" s="17">
        <f>SUM(C5:C10)</f>
        <v>6596752405</v>
      </c>
      <c r="D11" s="17"/>
      <c r="E11" s="17">
        <f t="shared" si="0"/>
        <v>5737332750</v>
      </c>
    </row>
    <row r="12" spans="1:5" ht="13.5" thickBot="1">
      <c r="A12" s="4"/>
      <c r="B12" s="18"/>
      <c r="C12" s="4"/>
      <c r="D12" s="4"/>
      <c r="E12" s="18"/>
    </row>
    <row r="13" spans="1:5" ht="25.5" customHeight="1" thickBot="1">
      <c r="A13" s="7" t="s">
        <v>18</v>
      </c>
      <c r="B13" s="8" t="s">
        <v>5</v>
      </c>
      <c r="C13" s="8" t="s">
        <v>7</v>
      </c>
      <c r="D13" s="8" t="s">
        <v>8</v>
      </c>
      <c r="E13" s="8" t="s">
        <v>40</v>
      </c>
    </row>
    <row r="14" spans="1:5" ht="12.75">
      <c r="A14" s="9" t="s">
        <v>19</v>
      </c>
      <c r="B14" s="10">
        <v>0</v>
      </c>
      <c r="C14" s="11">
        <v>3712135323.29</v>
      </c>
      <c r="D14" s="11">
        <v>1121081823.29</v>
      </c>
      <c r="E14" s="19">
        <f aca="true" t="shared" si="1" ref="E14:E31">+B14+C14-D14</f>
        <v>2591053500</v>
      </c>
    </row>
    <row r="15" spans="1:5" ht="12.75">
      <c r="A15" s="13" t="s">
        <v>20</v>
      </c>
      <c r="B15" s="14">
        <v>0</v>
      </c>
      <c r="C15" s="15">
        <v>1073701185.8100001</v>
      </c>
      <c r="D15" s="15">
        <v>1073701185.8100001</v>
      </c>
      <c r="E15" s="16">
        <f t="shared" si="1"/>
        <v>0</v>
      </c>
    </row>
    <row r="16" spans="1:5" ht="12.75">
      <c r="A16" s="13" t="s">
        <v>21</v>
      </c>
      <c r="B16" s="14">
        <v>0</v>
      </c>
      <c r="C16" s="15">
        <v>2354231244.69</v>
      </c>
      <c r="D16" s="15">
        <v>1613930244.69</v>
      </c>
      <c r="E16" s="16">
        <f t="shared" si="1"/>
        <v>740301000</v>
      </c>
    </row>
    <row r="17" spans="1:5" ht="12.75">
      <c r="A17" s="13" t="s">
        <v>22</v>
      </c>
      <c r="B17" s="14">
        <v>0</v>
      </c>
      <c r="C17" s="15">
        <v>1530451500</v>
      </c>
      <c r="D17" s="15">
        <v>420000000</v>
      </c>
      <c r="E17" s="16">
        <f t="shared" si="1"/>
        <v>1110451500</v>
      </c>
    </row>
    <row r="18" spans="1:5" ht="12.75">
      <c r="A18" s="13" t="s">
        <v>23</v>
      </c>
      <c r="B18" s="14">
        <v>0</v>
      </c>
      <c r="C18" s="15">
        <v>1150000000</v>
      </c>
      <c r="D18" s="15">
        <v>1150000000</v>
      </c>
      <c r="E18" s="16">
        <f t="shared" si="1"/>
        <v>0</v>
      </c>
    </row>
    <row r="19" spans="1:5" ht="12.75">
      <c r="A19" s="13" t="s">
        <v>24</v>
      </c>
      <c r="B19" s="14">
        <v>0</v>
      </c>
      <c r="C19" s="15">
        <v>57929625.550000004</v>
      </c>
      <c r="D19" s="15">
        <v>57929625.550000004</v>
      </c>
      <c r="E19" s="16">
        <f t="shared" si="1"/>
        <v>0</v>
      </c>
    </row>
    <row r="20" spans="1:5" ht="12.75">
      <c r="A20" s="13" t="s">
        <v>25</v>
      </c>
      <c r="B20" s="14">
        <v>0</v>
      </c>
      <c r="C20" s="15">
        <v>30000000</v>
      </c>
      <c r="D20" s="15">
        <v>30000000</v>
      </c>
      <c r="E20" s="16">
        <f t="shared" si="1"/>
        <v>0</v>
      </c>
    </row>
    <row r="21" spans="1:5" ht="12.75">
      <c r="A21" s="13" t="s">
        <v>26</v>
      </c>
      <c r="B21" s="14">
        <v>0</v>
      </c>
      <c r="C21" s="15">
        <v>46421294.61</v>
      </c>
      <c r="D21" s="15">
        <v>46421294.61</v>
      </c>
      <c r="E21" s="16">
        <f t="shared" si="1"/>
        <v>0</v>
      </c>
    </row>
    <row r="22" spans="1:5" ht="12.75">
      <c r="A22" s="13" t="s">
        <v>41</v>
      </c>
      <c r="B22" s="14">
        <v>0</v>
      </c>
      <c r="C22" s="15">
        <v>600000000</v>
      </c>
      <c r="D22" s="15">
        <v>600000000</v>
      </c>
      <c r="E22" s="16">
        <f t="shared" si="1"/>
        <v>0</v>
      </c>
    </row>
    <row r="23" spans="1:5" ht="12.75">
      <c r="A23" s="13" t="s">
        <v>27</v>
      </c>
      <c r="B23" s="14">
        <v>0</v>
      </c>
      <c r="C23" s="15">
        <v>40000000</v>
      </c>
      <c r="D23" s="15">
        <v>40000000</v>
      </c>
      <c r="E23" s="16">
        <f t="shared" si="1"/>
        <v>0</v>
      </c>
    </row>
    <row r="24" spans="1:5" ht="12.75">
      <c r="A24" s="13" t="s">
        <v>28</v>
      </c>
      <c r="B24" s="14">
        <v>0</v>
      </c>
      <c r="C24" s="15">
        <v>15000000</v>
      </c>
      <c r="D24" s="15">
        <v>15000000</v>
      </c>
      <c r="E24" s="16">
        <f t="shared" si="1"/>
        <v>0</v>
      </c>
    </row>
    <row r="25" spans="1:5" ht="12.75">
      <c r="A25" s="13" t="s">
        <v>29</v>
      </c>
      <c r="B25" s="14">
        <v>0</v>
      </c>
      <c r="C25" s="15">
        <v>2000000</v>
      </c>
      <c r="D25" s="15">
        <v>2000000</v>
      </c>
      <c r="E25" s="16">
        <f t="shared" si="1"/>
        <v>0</v>
      </c>
    </row>
    <row r="26" spans="1:5" ht="12.75">
      <c r="A26" s="13" t="s">
        <v>30</v>
      </c>
      <c r="B26" s="14">
        <v>0</v>
      </c>
      <c r="C26" s="15">
        <v>3200000</v>
      </c>
      <c r="D26" s="15">
        <v>3200000</v>
      </c>
      <c r="E26" s="16">
        <f t="shared" si="1"/>
        <v>0</v>
      </c>
    </row>
    <row r="27" spans="1:5" ht="12.75">
      <c r="A27" s="13" t="s">
        <v>31</v>
      </c>
      <c r="B27" s="14">
        <v>0</v>
      </c>
      <c r="C27" s="15">
        <v>30000000</v>
      </c>
      <c r="D27" s="15">
        <v>30000000</v>
      </c>
      <c r="E27" s="16">
        <f t="shared" si="1"/>
        <v>0</v>
      </c>
    </row>
    <row r="28" spans="1:5" ht="12.75">
      <c r="A28" s="13" t="s">
        <v>32</v>
      </c>
      <c r="B28" s="14">
        <v>0</v>
      </c>
      <c r="C28" s="15">
        <v>83488231.05</v>
      </c>
      <c r="D28" s="15">
        <v>83488231.05</v>
      </c>
      <c r="E28" s="16">
        <f t="shared" si="1"/>
        <v>0</v>
      </c>
    </row>
    <row r="29" spans="1:5" ht="12.75">
      <c r="A29" s="20" t="s">
        <v>42</v>
      </c>
      <c r="B29" s="14">
        <v>0</v>
      </c>
      <c r="C29" s="21">
        <v>4000000</v>
      </c>
      <c r="D29" s="21">
        <v>4000000</v>
      </c>
      <c r="E29" s="16">
        <f t="shared" si="1"/>
        <v>0</v>
      </c>
    </row>
    <row r="30" spans="1:5" ht="12.75">
      <c r="A30" s="22" t="s">
        <v>43</v>
      </c>
      <c r="B30" s="23">
        <v>0</v>
      </c>
      <c r="C30" s="21">
        <v>6000000</v>
      </c>
      <c r="D30" s="21">
        <v>6000000</v>
      </c>
      <c r="E30" s="16">
        <f t="shared" si="1"/>
        <v>0</v>
      </c>
    </row>
    <row r="31" spans="1:5" ht="13.5" thickBot="1">
      <c r="A31" s="13" t="s">
        <v>33</v>
      </c>
      <c r="B31" s="24">
        <v>0</v>
      </c>
      <c r="C31" s="25">
        <v>1295526750</v>
      </c>
      <c r="D31" s="25">
        <v>0</v>
      </c>
      <c r="E31" s="16">
        <f t="shared" si="1"/>
        <v>1295526750</v>
      </c>
    </row>
    <row r="32" spans="1:5" ht="37.5" customHeight="1" thickBot="1">
      <c r="A32" s="26" t="s">
        <v>34</v>
      </c>
      <c r="B32" s="17">
        <f>SUM(B14:B31)</f>
        <v>0</v>
      </c>
      <c r="C32" s="17">
        <f>SUM(C14:C31)</f>
        <v>12034085155</v>
      </c>
      <c r="D32" s="17">
        <f>SUM(D14:D31)</f>
        <v>6296752405</v>
      </c>
      <c r="E32" s="17">
        <f>SUM(E14:E31)</f>
        <v>5737332750</v>
      </c>
    </row>
    <row r="33" spans="1:5" ht="13.5" thickBot="1">
      <c r="A33" s="4"/>
      <c r="B33" s="4"/>
      <c r="C33" s="4"/>
      <c r="D33" s="18"/>
      <c r="E33" s="18"/>
    </row>
    <row r="34" spans="1:5" ht="13.5" thickBot="1">
      <c r="A34" s="27" t="s">
        <v>35</v>
      </c>
      <c r="B34" s="28">
        <v>0</v>
      </c>
      <c r="C34" s="29">
        <v>300000000</v>
      </c>
      <c r="D34" s="29">
        <v>300000000</v>
      </c>
      <c r="E34" s="30">
        <f>+B34+C34-D34</f>
        <v>0</v>
      </c>
    </row>
    <row r="35" spans="1:5" ht="31.5" customHeight="1" thickBot="1">
      <c r="A35" s="31" t="s">
        <v>36</v>
      </c>
      <c r="B35" s="32">
        <f>SUM(B34:B34)</f>
        <v>0</v>
      </c>
      <c r="C35" s="32">
        <f>SUM(C34:C34)</f>
        <v>300000000</v>
      </c>
      <c r="D35" s="32">
        <f>SUM(D34:D34)</f>
        <v>300000000</v>
      </c>
      <c r="E35" s="32">
        <f>SUM(E34:E34)</f>
        <v>0</v>
      </c>
    </row>
    <row r="36" spans="1:5" ht="13.5" thickBot="1">
      <c r="A36" s="4"/>
      <c r="B36" s="4"/>
      <c r="C36" s="4"/>
      <c r="D36" s="4"/>
      <c r="E36" s="4"/>
    </row>
    <row r="37" spans="1:5" ht="13.5" thickBot="1">
      <c r="A37" s="5" t="s">
        <v>37</v>
      </c>
      <c r="B37" s="33">
        <f>+B32+B34</f>
        <v>0</v>
      </c>
      <c r="C37" s="34">
        <f>+C35+C32</f>
        <v>12334085155</v>
      </c>
      <c r="D37" s="34">
        <f>+D35+D32</f>
        <v>6596752405</v>
      </c>
      <c r="E37" s="35">
        <f>+E35+E32</f>
        <v>5737332750</v>
      </c>
    </row>
  </sheetData>
  <printOptions horizontalCentered="1"/>
  <pageMargins left="0.7480314960629921" right="0.7480314960629921" top="0.984251968503937" bottom="0.984251968503937" header="0.5118110236220472" footer="0.5118110236220472"/>
  <pageSetup firstPageNumber="397" useFirstPageNumber="1" horizontalDpi="600" verticalDpi="600" orientation="portrait" paperSize="9" scale="95" r:id="rId1"/>
  <headerFooter alignWithMargins="0">
    <oddFooter>&amp;C&amp;"Times New Roman,Uobičajeno"&amp;12&amp;P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cols>
    <col min="1" max="1" width="10.28125" style="49" customWidth="1"/>
    <col min="2" max="2" width="17.28125" style="2" customWidth="1"/>
    <col min="3" max="4" width="19.00390625" style="2" customWidth="1"/>
    <col min="5" max="5" width="15.8515625" style="2" customWidth="1"/>
    <col min="6" max="6" width="22.00390625" style="2" customWidth="1"/>
    <col min="7" max="7" width="9.140625" style="2" customWidth="1"/>
    <col min="8" max="8" width="15.28125" style="2" customWidth="1"/>
    <col min="9" max="9" width="15.57421875" style="2" customWidth="1"/>
    <col min="10" max="10" width="9.140625" style="2" customWidth="1"/>
    <col min="11" max="11" width="13.8515625" style="2" bestFit="1" customWidth="1"/>
    <col min="12" max="16384" width="9.140625" style="2" customWidth="1"/>
  </cols>
  <sheetData>
    <row r="1" spans="1:2" ht="12.75">
      <c r="A1" s="55" t="s">
        <v>38</v>
      </c>
      <c r="B1" s="36"/>
    </row>
    <row r="2" ht="12.75" customHeight="1"/>
    <row r="3" spans="1:5" ht="23.25" customHeight="1">
      <c r="A3" s="48" t="s">
        <v>0</v>
      </c>
      <c r="B3" s="37" t="s">
        <v>1</v>
      </c>
      <c r="C3" s="38" t="s">
        <v>4</v>
      </c>
      <c r="D3" s="37" t="s">
        <v>3</v>
      </c>
      <c r="E3" s="37" t="s">
        <v>2</v>
      </c>
    </row>
    <row r="4" spans="1:5" ht="1.5" customHeight="1">
      <c r="A4" s="50"/>
      <c r="B4" s="39"/>
      <c r="C4" s="39"/>
      <c r="D4" s="39"/>
      <c r="E4" s="40">
        <f aca="true" t="shared" si="0" ref="E4:E26">+B4-C4</f>
        <v>0</v>
      </c>
    </row>
    <row r="5" spans="1:6" ht="12.75">
      <c r="A5" s="51">
        <v>40550</v>
      </c>
      <c r="B5" s="41"/>
      <c r="C5" s="41">
        <v>51271620</v>
      </c>
      <c r="D5" s="41">
        <v>728380</v>
      </c>
      <c r="E5" s="41">
        <f>+B5-C5</f>
        <v>-51271620</v>
      </c>
      <c r="F5" s="1"/>
    </row>
    <row r="6" spans="1:6" ht="12.75">
      <c r="A6" s="51">
        <v>40556</v>
      </c>
      <c r="B6" s="41">
        <v>460459269.5</v>
      </c>
      <c r="C6" s="41"/>
      <c r="D6" s="41"/>
      <c r="E6" s="41">
        <f>+B6-C6</f>
        <v>460459269.5</v>
      </c>
      <c r="F6" s="1"/>
    </row>
    <row r="7" spans="1:6" ht="12.75">
      <c r="A7" s="51">
        <v>40563</v>
      </c>
      <c r="B7" s="41"/>
      <c r="C7" s="41">
        <v>29851200</v>
      </c>
      <c r="D7" s="41">
        <v>148800</v>
      </c>
      <c r="E7" s="41">
        <f>+B7-C7</f>
        <v>-29851200</v>
      </c>
      <c r="F7" s="1"/>
    </row>
    <row r="8" spans="1:6" ht="12.75">
      <c r="A8" s="51">
        <v>40570</v>
      </c>
      <c r="B8" s="41">
        <v>405681034.42</v>
      </c>
      <c r="C8" s="41">
        <v>56077170</v>
      </c>
      <c r="D8" s="41">
        <v>922830</v>
      </c>
      <c r="E8" s="41">
        <f t="shared" si="0"/>
        <v>349603864.42</v>
      </c>
      <c r="F8" s="1"/>
    </row>
    <row r="9" spans="1:6" ht="12.75">
      <c r="A9" s="51">
        <v>40577</v>
      </c>
      <c r="B9" s="41">
        <v>836502205.45</v>
      </c>
      <c r="C9" s="41">
        <v>761680102.47</v>
      </c>
      <c r="D9" s="41">
        <v>28111106.84</v>
      </c>
      <c r="E9" s="41">
        <f t="shared" si="0"/>
        <v>74822102.98000002</v>
      </c>
      <c r="F9" s="1"/>
    </row>
    <row r="10" spans="1:6" ht="12.75">
      <c r="A10" s="51">
        <v>40584</v>
      </c>
      <c r="B10" s="41">
        <v>632656707.45</v>
      </c>
      <c r="C10" s="41">
        <v>445921213.32</v>
      </c>
      <c r="D10" s="41">
        <v>15540296.74</v>
      </c>
      <c r="E10" s="41">
        <f t="shared" si="0"/>
        <v>186735494.13000005</v>
      </c>
      <c r="F10" s="1"/>
    </row>
    <row r="11" spans="1:6" ht="12.75">
      <c r="A11" s="51">
        <v>40591</v>
      </c>
      <c r="B11" s="42">
        <v>880788300.39</v>
      </c>
      <c r="C11" s="41">
        <v>566887279.02</v>
      </c>
      <c r="D11" s="41">
        <v>19539753.98</v>
      </c>
      <c r="E11" s="41">
        <f>+B11-C11</f>
        <v>313901021.37</v>
      </c>
      <c r="F11" s="1"/>
    </row>
    <row r="12" spans="1:6" ht="12.75">
      <c r="A12" s="51">
        <v>40605</v>
      </c>
      <c r="B12" s="42">
        <v>1433115180.61</v>
      </c>
      <c r="C12" s="41">
        <v>653313043.68</v>
      </c>
      <c r="D12" s="41">
        <v>17205246.32</v>
      </c>
      <c r="E12" s="41">
        <f t="shared" si="0"/>
        <v>779802136.93</v>
      </c>
      <c r="F12" s="1"/>
    </row>
    <row r="13" spans="1:6" ht="12.75">
      <c r="A13" s="51">
        <v>40612</v>
      </c>
      <c r="B13" s="42">
        <v>1087006011.55</v>
      </c>
      <c r="C13" s="41">
        <v>621489501.98</v>
      </c>
      <c r="D13" s="41">
        <v>17546738.02</v>
      </c>
      <c r="E13" s="41">
        <f t="shared" si="0"/>
        <v>465516509.56999993</v>
      </c>
      <c r="F13" s="1"/>
    </row>
    <row r="14" spans="1:6" ht="12.75">
      <c r="A14" s="51">
        <v>40619</v>
      </c>
      <c r="B14" s="42">
        <v>894168190.22</v>
      </c>
      <c r="C14" s="41">
        <v>831812181.14</v>
      </c>
      <c r="D14" s="41">
        <v>24875486.66</v>
      </c>
      <c r="E14" s="41">
        <f t="shared" si="0"/>
        <v>62356009.08000004</v>
      </c>
      <c r="F14" s="1"/>
    </row>
    <row r="15" spans="1:6" ht="12.75">
      <c r="A15" s="51">
        <v>40626</v>
      </c>
      <c r="B15" s="41">
        <v>515624338.16</v>
      </c>
      <c r="C15" s="41">
        <v>516801097.43</v>
      </c>
      <c r="D15" s="41">
        <v>19420903.02</v>
      </c>
      <c r="E15" s="41">
        <f t="shared" si="0"/>
        <v>-1176759.269999981</v>
      </c>
      <c r="F15" s="1"/>
    </row>
    <row r="16" spans="1:6" ht="12.75">
      <c r="A16" s="52">
        <v>40633</v>
      </c>
      <c r="B16" s="43">
        <v>512792814.31</v>
      </c>
      <c r="C16" s="43">
        <v>567421082.01</v>
      </c>
      <c r="D16" s="43">
        <v>17411538.99</v>
      </c>
      <c r="E16" s="43">
        <f t="shared" si="0"/>
        <v>-54628267.69999999</v>
      </c>
      <c r="F16" s="1"/>
    </row>
    <row r="17" spans="1:6" ht="12.75">
      <c r="A17" s="52">
        <v>40640</v>
      </c>
      <c r="B17" s="41"/>
      <c r="C17" s="41">
        <v>331606512.63</v>
      </c>
      <c r="D17" s="41">
        <v>11436179.03</v>
      </c>
      <c r="E17" s="43">
        <f>+B17-C17</f>
        <v>-331606512.63</v>
      </c>
      <c r="F17" s="1"/>
    </row>
    <row r="18" spans="1:6" ht="12.75">
      <c r="A18" s="52">
        <v>40647</v>
      </c>
      <c r="B18" s="41"/>
      <c r="C18" s="41">
        <v>421040716.35</v>
      </c>
      <c r="D18" s="41">
        <v>10710692.65</v>
      </c>
      <c r="E18" s="43">
        <f>+B18-C18</f>
        <v>-421040716.35</v>
      </c>
      <c r="F18" s="1"/>
    </row>
    <row r="19" spans="1:6" ht="12.75">
      <c r="A19" s="52">
        <v>40654</v>
      </c>
      <c r="B19" s="41"/>
      <c r="C19" s="41">
        <v>39333200</v>
      </c>
      <c r="D19" s="41">
        <v>666800</v>
      </c>
      <c r="E19" s="43">
        <f t="shared" si="0"/>
        <v>-39333200</v>
      </c>
      <c r="F19" s="44"/>
    </row>
    <row r="20" spans="1:9" ht="12.75">
      <c r="A20" s="52">
        <v>40661</v>
      </c>
      <c r="B20" s="43"/>
      <c r="C20" s="43">
        <v>99381000</v>
      </c>
      <c r="D20" s="43">
        <v>619000</v>
      </c>
      <c r="E20" s="43">
        <f t="shared" si="0"/>
        <v>-99381000</v>
      </c>
      <c r="F20" s="44"/>
      <c r="I20" s="1"/>
    </row>
    <row r="21" spans="1:6" ht="12.75">
      <c r="A21" s="51">
        <v>40668</v>
      </c>
      <c r="B21" s="41">
        <v>748290330.57</v>
      </c>
      <c r="C21" s="41">
        <v>1215107147.98</v>
      </c>
      <c r="D21" s="41">
        <v>40656634.02</v>
      </c>
      <c r="E21" s="43">
        <f t="shared" si="0"/>
        <v>-466816817.40999997</v>
      </c>
      <c r="F21" s="44"/>
    </row>
    <row r="22" spans="1:6" ht="12.75">
      <c r="A22" s="51">
        <v>40675</v>
      </c>
      <c r="B22" s="41"/>
      <c r="C22" s="41">
        <v>51684360</v>
      </c>
      <c r="D22" s="41">
        <v>315640</v>
      </c>
      <c r="E22" s="43">
        <f t="shared" si="0"/>
        <v>-51684360</v>
      </c>
      <c r="F22" s="44"/>
    </row>
    <row r="23" spans="1:6" ht="12.75">
      <c r="A23" s="51">
        <v>40682</v>
      </c>
      <c r="B23" s="41"/>
      <c r="C23" s="41">
        <v>109359800</v>
      </c>
      <c r="D23" s="41">
        <v>640200</v>
      </c>
      <c r="E23" s="43">
        <f>+B23-C23</f>
        <v>-109359800</v>
      </c>
      <c r="F23" s="44"/>
    </row>
    <row r="24" spans="1:6" ht="12.75">
      <c r="A24" s="51">
        <v>40696</v>
      </c>
      <c r="B24" s="41">
        <v>1313260475.69</v>
      </c>
      <c r="C24" s="41">
        <v>1360699795.58</v>
      </c>
      <c r="D24" s="41">
        <v>43157804.42</v>
      </c>
      <c r="E24" s="43">
        <f>+B24-C24</f>
        <v>-47439319.88999987</v>
      </c>
      <c r="F24" s="44"/>
    </row>
    <row r="25" spans="1:9" ht="12.75">
      <c r="A25" s="52">
        <v>40703</v>
      </c>
      <c r="B25" s="41">
        <v>1130808854.69</v>
      </c>
      <c r="C25" s="41">
        <v>1087316277.02</v>
      </c>
      <c r="D25" s="41">
        <v>33293498.22</v>
      </c>
      <c r="E25" s="43">
        <f>+B25-C25</f>
        <v>43492577.67000008</v>
      </c>
      <c r="F25" s="44"/>
      <c r="H25" s="1"/>
      <c r="I25" s="1"/>
    </row>
    <row r="26" spans="1:9" ht="12.75">
      <c r="A26" s="52">
        <v>40710</v>
      </c>
      <c r="B26" s="43">
        <v>729798352.49</v>
      </c>
      <c r="C26" s="43">
        <v>956386707.54</v>
      </c>
      <c r="D26" s="43">
        <v>30714425.26</v>
      </c>
      <c r="E26" s="43">
        <f t="shared" si="0"/>
        <v>-226588355.04999995</v>
      </c>
      <c r="F26" s="44"/>
      <c r="H26" s="1"/>
      <c r="I26" s="1"/>
    </row>
    <row r="27" spans="1:9" ht="12.75">
      <c r="A27" s="52">
        <v>40724</v>
      </c>
      <c r="B27" s="41"/>
      <c r="C27" s="41">
        <v>524204654.33</v>
      </c>
      <c r="D27" s="41">
        <v>18132785.67</v>
      </c>
      <c r="E27" s="43">
        <f>+B27-C27</f>
        <v>-524204654.33</v>
      </c>
      <c r="F27" s="44"/>
      <c r="H27" s="1"/>
      <c r="I27" s="1"/>
    </row>
    <row r="28" spans="1:6" ht="9" customHeight="1">
      <c r="A28" s="53"/>
      <c r="B28" s="45"/>
      <c r="C28" s="45"/>
      <c r="D28" s="45"/>
      <c r="E28" s="46"/>
      <c r="F28" s="1"/>
    </row>
    <row r="29" spans="1:6" ht="15" customHeight="1">
      <c r="A29" s="54"/>
      <c r="B29" s="47">
        <f>SUM(B5:B28)</f>
        <v>11580952065.5</v>
      </c>
      <c r="C29" s="47">
        <f>SUM(C5:C28)</f>
        <v>11298645662.480001</v>
      </c>
      <c r="D29" s="47">
        <f>SUM(D5:D28)</f>
        <v>351794739.84</v>
      </c>
      <c r="E29" s="47">
        <f>+B29-C29</f>
        <v>282306403.01999855</v>
      </c>
      <c r="F29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ht="12.75">
      <c r="C34" s="1"/>
    </row>
    <row r="35" spans="2:4" ht="12.75">
      <c r="B35" s="1"/>
      <c r="C35" s="1"/>
      <c r="D35" s="1"/>
    </row>
    <row r="36" ht="12.75">
      <c r="B36" s="1"/>
    </row>
    <row r="39" ht="12.75">
      <c r="C39" s="1"/>
    </row>
  </sheetData>
  <printOptions horizontalCentered="1"/>
  <pageMargins left="0.7480314960629921" right="0.7480314960629921" top="0.87" bottom="0.92" header="0.5118110236220472" footer="0.5118110236220472"/>
  <pageSetup firstPageNumber="398" useFirstPageNumber="1" horizontalDpi="300" verticalDpi="300" orientation="portrait" paperSize="9" r:id="rId1"/>
  <headerFooter alignWithMargins="0"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dnakic</dc:creator>
  <cp:keywords/>
  <dc:description/>
  <cp:lastModifiedBy>mfkor</cp:lastModifiedBy>
  <cp:lastPrinted>2011-09-01T10:31:17Z</cp:lastPrinted>
  <dcterms:created xsi:type="dcterms:W3CDTF">2001-02-16T08:48:10Z</dcterms:created>
  <dcterms:modified xsi:type="dcterms:W3CDTF">2011-09-01T12:34:51Z</dcterms:modified>
  <cp:category/>
  <cp:version/>
  <cp:contentType/>
  <cp:contentStatus/>
</cp:coreProperties>
</file>