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7488" windowHeight="4140"/>
  </bookViews>
  <sheets>
    <sheet name="bilanca" sheetId="5" r:id="rId1"/>
    <sheet name="prihodi" sheetId="4" r:id="rId2"/>
    <sheet name="rashodi-opći dio" sheetId="12" r:id="rId3"/>
    <sheet name="račun financiranja" sheetId="13" r:id="rId4"/>
    <sheet name="posebni dio" sheetId="1" r:id="rId5"/>
  </sheets>
  <definedNames>
    <definedName name="_xlnm._FilterDatabase" localSheetId="4" hidden="1">'posebni dio'!$A$1:$A$1227</definedName>
    <definedName name="_xlnm.Print_Titles" localSheetId="4">'posebni dio'!$2:$3</definedName>
    <definedName name="_xlnm.Print_Titles" localSheetId="3">'račun financiranja'!$2:$2</definedName>
    <definedName name="_xlnm.Print_Titles" localSheetId="2">'rashodi-opći dio'!$2:$2</definedName>
    <definedName name="_xlnm.Print_Area" localSheetId="0">bilanca!$A$3:$H$26</definedName>
    <definedName name="_xlnm.Print_Area" localSheetId="4">'posebni dio'!$A$1:$E$588</definedName>
    <definedName name="_xlnm.Print_Area" localSheetId="1">prihodi!$A$1:$H$41</definedName>
    <definedName name="_xlnm.Print_Area" localSheetId="3">'račun financiranja'!$A$1:$H$20</definedName>
    <definedName name="_xlnm.Print_Area" localSheetId="2">'rashodi-opći dio'!$A$1:$H$89</definedName>
  </definedNames>
  <calcPr calcId="145621"/>
</workbook>
</file>

<file path=xl/calcChain.xml><?xml version="1.0" encoding="utf-8"?>
<calcChain xmlns="http://schemas.openxmlformats.org/spreadsheetml/2006/main">
  <c r="F12" i="13" l="1"/>
  <c r="G6" i="13" l="1"/>
  <c r="G9" i="13"/>
  <c r="F6" i="13"/>
  <c r="F9" i="13"/>
  <c r="E410" i="1" l="1"/>
  <c r="D409" i="1"/>
  <c r="C409" i="1"/>
  <c r="H8" i="13"/>
  <c r="G13" i="13"/>
  <c r="G12" i="13" s="1"/>
  <c r="H14" i="13"/>
  <c r="H11" i="13"/>
  <c r="H12" i="13" l="1"/>
  <c r="H13" i="13"/>
  <c r="E409" i="1"/>
  <c r="H72" i="12" l="1"/>
  <c r="G71" i="12"/>
  <c r="F71" i="12"/>
  <c r="C151" i="1"/>
  <c r="D151" i="1"/>
  <c r="H71" i="12" l="1"/>
  <c r="C294" i="1"/>
  <c r="F21" i="12"/>
  <c r="D21" i="1" l="1"/>
  <c r="C21" i="1"/>
  <c r="E25" i="1"/>
  <c r="D16" i="1"/>
  <c r="C16" i="1"/>
  <c r="E17" i="1"/>
  <c r="E16" i="1" l="1"/>
  <c r="E152" i="1"/>
  <c r="D308" i="1" l="1"/>
  <c r="C308" i="1"/>
  <c r="E309" i="1"/>
  <c r="E308" i="1" l="1"/>
  <c r="D573" i="1" l="1"/>
  <c r="D426" i="1" l="1"/>
  <c r="D425" i="1" s="1"/>
  <c r="G10" i="5"/>
  <c r="G33" i="4"/>
  <c r="G32" i="4" s="1"/>
  <c r="G29" i="4"/>
  <c r="G28" i="4" s="1"/>
  <c r="G26" i="4"/>
  <c r="G24" i="4"/>
  <c r="G21" i="4"/>
  <c r="G16" i="4"/>
  <c r="G12" i="4"/>
  <c r="G9" i="4"/>
  <c r="G6" i="4"/>
  <c r="G88" i="12"/>
  <c r="G86" i="12"/>
  <c r="G81" i="12"/>
  <c r="G79" i="12"/>
  <c r="G76" i="12"/>
  <c r="G75" i="12" s="1"/>
  <c r="G68" i="12"/>
  <c r="G66" i="12"/>
  <c r="G63" i="12"/>
  <c r="G61" i="12"/>
  <c r="G57" i="12"/>
  <c r="G56" i="12" s="1"/>
  <c r="G53" i="12"/>
  <c r="G51" i="12"/>
  <c r="G46" i="12"/>
  <c r="G45" i="12" s="1"/>
  <c r="G37" i="12"/>
  <c r="G27" i="12"/>
  <c r="G21" i="12"/>
  <c r="G16" i="12"/>
  <c r="G11" i="12"/>
  <c r="G9" i="12"/>
  <c r="G5" i="12"/>
  <c r="G19" i="13"/>
  <c r="G17" i="13"/>
  <c r="D587" i="1"/>
  <c r="D586" i="1" s="1"/>
  <c r="D584" i="1"/>
  <c r="D582" i="1"/>
  <c r="D568" i="1"/>
  <c r="D567" i="1" s="1"/>
  <c r="D566" i="1" s="1"/>
  <c r="D565" i="1" s="1"/>
  <c r="D562" i="1"/>
  <c r="D561" i="1" s="1"/>
  <c r="D559" i="1"/>
  <c r="D558" i="1" s="1"/>
  <c r="D556" i="1"/>
  <c r="D554" i="1"/>
  <c r="D548" i="1"/>
  <c r="D547" i="1" s="1"/>
  <c r="D544" i="1"/>
  <c r="D543" i="1" s="1"/>
  <c r="D541" i="1"/>
  <c r="D540" i="1" s="1"/>
  <c r="D535" i="1"/>
  <c r="D534" i="1" s="1"/>
  <c r="D532" i="1"/>
  <c r="D531" i="1" s="1"/>
  <c r="D526" i="1"/>
  <c r="D525" i="1" s="1"/>
  <c r="D524" i="1" s="1"/>
  <c r="D523" i="1" s="1"/>
  <c r="D520" i="1"/>
  <c r="D519" i="1" s="1"/>
  <c r="D518" i="1" s="1"/>
  <c r="D517" i="1" s="1"/>
  <c r="D514" i="1"/>
  <c r="D513" i="1" s="1"/>
  <c r="D512" i="1" s="1"/>
  <c r="D511" i="1" s="1"/>
  <c r="D508" i="1"/>
  <c r="D507" i="1" s="1"/>
  <c r="D506" i="1" s="1"/>
  <c r="D505" i="1" s="1"/>
  <c r="D501" i="1"/>
  <c r="D499" i="1"/>
  <c r="D496" i="1"/>
  <c r="D493" i="1"/>
  <c r="D491" i="1"/>
  <c r="D485" i="1"/>
  <c r="D483" i="1"/>
  <c r="D479" i="1"/>
  <c r="D478" i="1" s="1"/>
  <c r="D475" i="1"/>
  <c r="D473" i="1"/>
  <c r="D467" i="1"/>
  <c r="D466" i="1" s="1"/>
  <c r="D463" i="1"/>
  <c r="D462" i="1" s="1"/>
  <c r="D459" i="1"/>
  <c r="D457" i="1"/>
  <c r="D451" i="1"/>
  <c r="D450" i="1" s="1"/>
  <c r="D449" i="1" s="1"/>
  <c r="D446" i="1"/>
  <c r="D445" i="1" s="1"/>
  <c r="D443" i="1"/>
  <c r="D442" i="1" s="1"/>
  <c r="D439" i="1"/>
  <c r="D437" i="1"/>
  <c r="D431" i="1"/>
  <c r="D430" i="1" s="1"/>
  <c r="D429" i="1" s="1"/>
  <c r="D423" i="1"/>
  <c r="D422" i="1" s="1"/>
  <c r="D419" i="1"/>
  <c r="D417" i="1"/>
  <c r="D411" i="1"/>
  <c r="D408" i="1" s="1"/>
  <c r="D406" i="1"/>
  <c r="D405" i="1" s="1"/>
  <c r="D402" i="1"/>
  <c r="D400" i="1"/>
  <c r="D394" i="1"/>
  <c r="D393" i="1" s="1"/>
  <c r="D392" i="1" s="1"/>
  <c r="D390" i="1"/>
  <c r="D389" i="1" s="1"/>
  <c r="D386" i="1"/>
  <c r="D385" i="1" s="1"/>
  <c r="D383" i="1"/>
  <c r="D381" i="1"/>
  <c r="D373" i="1"/>
  <c r="D372" i="1" s="1"/>
  <c r="D371" i="1" s="1"/>
  <c r="D370" i="1" s="1"/>
  <c r="D367" i="1"/>
  <c r="D366" i="1" s="1"/>
  <c r="D363" i="1"/>
  <c r="D362" i="1" s="1"/>
  <c r="D360" i="1"/>
  <c r="D358" i="1"/>
  <c r="D352" i="1"/>
  <c r="D346" i="1"/>
  <c r="D345" i="1" s="1"/>
  <c r="D344" i="1" s="1"/>
  <c r="D343" i="1" s="1"/>
  <c r="D340" i="1"/>
  <c r="D339" i="1" s="1"/>
  <c r="D338" i="1" s="1"/>
  <c r="D337" i="1" s="1"/>
  <c r="D334" i="1"/>
  <c r="D333" i="1" s="1"/>
  <c r="D332" i="1" s="1"/>
  <c r="D329" i="1"/>
  <c r="D328" i="1" s="1"/>
  <c r="D326" i="1"/>
  <c r="D324" i="1"/>
  <c r="D322" i="1"/>
  <c r="D315" i="1"/>
  <c r="D314" i="1" s="1"/>
  <c r="D313" i="1" s="1"/>
  <c r="D312" i="1" s="1"/>
  <c r="D306" i="1"/>
  <c r="D300" i="1"/>
  <c r="D299" i="1" s="1"/>
  <c r="D298" i="1" s="1"/>
  <c r="D297" i="1" s="1"/>
  <c r="D294" i="1"/>
  <c r="D293" i="1" s="1"/>
  <c r="D291" i="1"/>
  <c r="D290" i="1" s="1"/>
  <c r="D285" i="1"/>
  <c r="D284" i="1" s="1"/>
  <c r="D283" i="1" s="1"/>
  <c r="D282" i="1" s="1"/>
  <c r="D279" i="1"/>
  <c r="D278" i="1" s="1"/>
  <c r="D277" i="1" s="1"/>
  <c r="D276" i="1" s="1"/>
  <c r="D273" i="1"/>
  <c r="D271" i="1"/>
  <c r="D267" i="1"/>
  <c r="D266" i="1" s="1"/>
  <c r="D264" i="1"/>
  <c r="D263" i="1" s="1"/>
  <c r="D258" i="1"/>
  <c r="D256" i="1"/>
  <c r="D252" i="1"/>
  <c r="D251" i="1" s="1"/>
  <c r="D249" i="1"/>
  <c r="D248" i="1" s="1"/>
  <c r="D243" i="1"/>
  <c r="D242" i="1" s="1"/>
  <c r="D241" i="1" s="1"/>
  <c r="D240" i="1" s="1"/>
  <c r="D237" i="1"/>
  <c r="D236" i="1" s="1"/>
  <c r="D233" i="1"/>
  <c r="D232" i="1" s="1"/>
  <c r="D230" i="1"/>
  <c r="D228" i="1"/>
  <c r="D224" i="1"/>
  <c r="D223" i="1" s="1"/>
  <c r="D218" i="1"/>
  <c r="D217" i="1" s="1"/>
  <c r="D215" i="1"/>
  <c r="D214" i="1" s="1"/>
  <c r="D212" i="1"/>
  <c r="D206" i="1"/>
  <c r="D205" i="1" s="1"/>
  <c r="D202" i="1"/>
  <c r="D201" i="1" s="1"/>
  <c r="D196" i="1"/>
  <c r="D195" i="1" s="1"/>
  <c r="D194" i="1" s="1"/>
  <c r="D189" i="1"/>
  <c r="D188" i="1" s="1"/>
  <c r="D186" i="1"/>
  <c r="D185" i="1" s="1"/>
  <c r="D183" i="1"/>
  <c r="D182" i="1" s="1"/>
  <c r="D180" i="1"/>
  <c r="D178" i="1"/>
  <c r="D172" i="1"/>
  <c r="D169" i="1"/>
  <c r="D162" i="1"/>
  <c r="D161" i="1" s="1"/>
  <c r="D160" i="1" s="1"/>
  <c r="D159" i="1" s="1"/>
  <c r="D156" i="1"/>
  <c r="D155" i="1" s="1"/>
  <c r="D154" i="1" s="1"/>
  <c r="D150" i="1"/>
  <c r="D148" i="1"/>
  <c r="D147" i="1" s="1"/>
  <c r="D145" i="1"/>
  <c r="D144" i="1" s="1"/>
  <c r="D139" i="1"/>
  <c r="D138" i="1" s="1"/>
  <c r="D136" i="1"/>
  <c r="D135" i="1" s="1"/>
  <c r="D130" i="1"/>
  <c r="D129" i="1" s="1"/>
  <c r="D128" i="1" s="1"/>
  <c r="D127" i="1" s="1"/>
  <c r="D124" i="1"/>
  <c r="D123" i="1" s="1"/>
  <c r="D122" i="1" s="1"/>
  <c r="D121" i="1" s="1"/>
  <c r="D118" i="1"/>
  <c r="D117" i="1"/>
  <c r="D116" i="1" s="1"/>
  <c r="D115" i="1" s="1"/>
  <c r="D111" i="1"/>
  <c r="D110" i="1" s="1"/>
  <c r="D109" i="1" s="1"/>
  <c r="D108" i="1" s="1"/>
  <c r="D103" i="1"/>
  <c r="D102" i="1" s="1"/>
  <c r="D100" i="1"/>
  <c r="D99" i="1" s="1"/>
  <c r="D92" i="1"/>
  <c r="D91" i="1" s="1"/>
  <c r="D90" i="1" s="1"/>
  <c r="D89" i="1"/>
  <c r="D86" i="1"/>
  <c r="D84" i="1"/>
  <c r="D77" i="1"/>
  <c r="D75" i="1"/>
  <c r="D71" i="1"/>
  <c r="D67" i="1"/>
  <c r="D64" i="1"/>
  <c r="D58" i="1"/>
  <c r="D56" i="1"/>
  <c r="D51" i="1"/>
  <c r="D42" i="1"/>
  <c r="D32" i="1"/>
  <c r="D26" i="1"/>
  <c r="D14" i="1"/>
  <c r="D10" i="1"/>
  <c r="C582" i="1"/>
  <c r="E583" i="1"/>
  <c r="E11" i="1"/>
  <c r="E12" i="1"/>
  <c r="E13" i="1"/>
  <c r="E15" i="1"/>
  <c r="E18" i="1"/>
  <c r="E19" i="1"/>
  <c r="E22" i="1"/>
  <c r="E23" i="1"/>
  <c r="E24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E52" i="1"/>
  <c r="E53" i="1"/>
  <c r="E54" i="1"/>
  <c r="E57" i="1"/>
  <c r="E59" i="1"/>
  <c r="E65" i="1"/>
  <c r="E66" i="1"/>
  <c r="E68" i="1"/>
  <c r="E69" i="1"/>
  <c r="E72" i="1"/>
  <c r="E73" i="1"/>
  <c r="E74" i="1"/>
  <c r="E76" i="1"/>
  <c r="E78" i="1"/>
  <c r="E79" i="1"/>
  <c r="E80" i="1"/>
  <c r="E81" i="1"/>
  <c r="E85" i="1"/>
  <c r="E87" i="1"/>
  <c r="E93" i="1"/>
  <c r="E94" i="1"/>
  <c r="E95" i="1"/>
  <c r="E101" i="1"/>
  <c r="E104" i="1"/>
  <c r="E112" i="1"/>
  <c r="E113" i="1"/>
  <c r="E119" i="1"/>
  <c r="E125" i="1"/>
  <c r="E131" i="1"/>
  <c r="E137" i="1"/>
  <c r="E140" i="1"/>
  <c r="E146" i="1"/>
  <c r="E149" i="1"/>
  <c r="E153" i="1"/>
  <c r="E157" i="1"/>
  <c r="E163" i="1"/>
  <c r="E164" i="1"/>
  <c r="E170" i="1"/>
  <c r="E171" i="1"/>
  <c r="E173" i="1"/>
  <c r="E179" i="1"/>
  <c r="E181" i="1"/>
  <c r="E184" i="1"/>
  <c r="E187" i="1"/>
  <c r="E190" i="1"/>
  <c r="E191" i="1"/>
  <c r="E197" i="1"/>
  <c r="E203" i="1"/>
  <c r="E204" i="1"/>
  <c r="E207" i="1"/>
  <c r="E213" i="1"/>
  <c r="E216" i="1"/>
  <c r="E219" i="1"/>
  <c r="E225" i="1"/>
  <c r="E226" i="1"/>
  <c r="E229" i="1"/>
  <c r="E231" i="1"/>
  <c r="E234" i="1"/>
  <c r="E235" i="1"/>
  <c r="E238" i="1"/>
  <c r="E244" i="1"/>
  <c r="E250" i="1"/>
  <c r="E253" i="1"/>
  <c r="E257" i="1"/>
  <c r="E259" i="1"/>
  <c r="E265" i="1"/>
  <c r="E268" i="1"/>
  <c r="E272" i="1"/>
  <c r="E274" i="1"/>
  <c r="E280" i="1"/>
  <c r="E286" i="1"/>
  <c r="E292" i="1"/>
  <c r="E295" i="1"/>
  <c r="E301" i="1"/>
  <c r="E307" i="1"/>
  <c r="E310" i="1"/>
  <c r="E316" i="1"/>
  <c r="E317" i="1"/>
  <c r="E323" i="1"/>
  <c r="E325" i="1"/>
  <c r="E327" i="1"/>
  <c r="E330" i="1"/>
  <c r="E331" i="1"/>
  <c r="E335" i="1"/>
  <c r="E341" i="1"/>
  <c r="E347" i="1"/>
  <c r="E353" i="1"/>
  <c r="E359" i="1"/>
  <c r="E361" i="1"/>
  <c r="E364" i="1"/>
  <c r="E365" i="1"/>
  <c r="E368" i="1"/>
  <c r="E374" i="1"/>
  <c r="E382" i="1"/>
  <c r="E384" i="1"/>
  <c r="E387" i="1"/>
  <c r="E388" i="1"/>
  <c r="E391" i="1"/>
  <c r="E395" i="1"/>
  <c r="E401" i="1"/>
  <c r="E403" i="1"/>
  <c r="E404" i="1"/>
  <c r="E407" i="1"/>
  <c r="E412" i="1"/>
  <c r="E418" i="1"/>
  <c r="E420" i="1"/>
  <c r="E421" i="1"/>
  <c r="E424" i="1"/>
  <c r="E427" i="1"/>
  <c r="E428" i="1"/>
  <c r="E432" i="1"/>
  <c r="E438" i="1"/>
  <c r="E440" i="1"/>
  <c r="E441" i="1"/>
  <c r="E444" i="1"/>
  <c r="E447" i="1"/>
  <c r="E448" i="1"/>
  <c r="E452" i="1"/>
  <c r="E458" i="1"/>
  <c r="E460" i="1"/>
  <c r="E461" i="1"/>
  <c r="E464" i="1"/>
  <c r="E465" i="1"/>
  <c r="E468" i="1"/>
  <c r="E474" i="1"/>
  <c r="E476" i="1"/>
  <c r="E477" i="1"/>
  <c r="E480" i="1"/>
  <c r="E481" i="1"/>
  <c r="E484" i="1"/>
  <c r="E486" i="1"/>
  <c r="E492" i="1"/>
  <c r="E494" i="1"/>
  <c r="E497" i="1"/>
  <c r="E500" i="1"/>
  <c r="E502" i="1"/>
  <c r="E503" i="1"/>
  <c r="E509" i="1"/>
  <c r="E515" i="1"/>
  <c r="E521" i="1"/>
  <c r="E527" i="1"/>
  <c r="E533" i="1"/>
  <c r="E536" i="1"/>
  <c r="E542" i="1"/>
  <c r="E545" i="1"/>
  <c r="E546" i="1"/>
  <c r="E549" i="1"/>
  <c r="E555" i="1"/>
  <c r="E557" i="1"/>
  <c r="E560" i="1"/>
  <c r="E563" i="1"/>
  <c r="E569" i="1"/>
  <c r="E570" i="1"/>
  <c r="E571" i="1"/>
  <c r="E572" i="1"/>
  <c r="E574" i="1"/>
  <c r="E575" i="1"/>
  <c r="E585" i="1"/>
  <c r="E588" i="1"/>
  <c r="H7" i="13"/>
  <c r="H10" i="13"/>
  <c r="H18" i="13"/>
  <c r="H20" i="13"/>
  <c r="H6" i="12"/>
  <c r="H7" i="12"/>
  <c r="H8" i="12"/>
  <c r="H10" i="12"/>
  <c r="H12" i="12"/>
  <c r="H13" i="12"/>
  <c r="H14" i="12"/>
  <c r="H17" i="12"/>
  <c r="H18" i="12"/>
  <c r="H19" i="12"/>
  <c r="H20" i="12"/>
  <c r="H22" i="12"/>
  <c r="H23" i="12"/>
  <c r="H24" i="12"/>
  <c r="H25" i="12"/>
  <c r="H26" i="12"/>
  <c r="H28" i="12"/>
  <c r="H29" i="12"/>
  <c r="H30" i="12"/>
  <c r="H31" i="12"/>
  <c r="H32" i="12"/>
  <c r="H33" i="12"/>
  <c r="H34" i="12"/>
  <c r="H35" i="12"/>
  <c r="H36" i="12"/>
  <c r="H38" i="12"/>
  <c r="H39" i="12"/>
  <c r="H40" i="12"/>
  <c r="H41" i="12"/>
  <c r="H42" i="12"/>
  <c r="H43" i="12"/>
  <c r="H44" i="12"/>
  <c r="H47" i="12"/>
  <c r="H48" i="12"/>
  <c r="H49" i="12"/>
  <c r="H52" i="12"/>
  <c r="H54" i="12"/>
  <c r="H55" i="12"/>
  <c r="H58" i="12"/>
  <c r="H59" i="12"/>
  <c r="H62" i="12"/>
  <c r="H64" i="12"/>
  <c r="H67" i="12"/>
  <c r="H69" i="12"/>
  <c r="H70" i="12"/>
  <c r="H73" i="12"/>
  <c r="H77" i="12"/>
  <c r="H80" i="12"/>
  <c r="H82" i="12"/>
  <c r="H83" i="12"/>
  <c r="H84" i="12"/>
  <c r="H85" i="12"/>
  <c r="H87" i="12"/>
  <c r="H89" i="12"/>
  <c r="H19" i="4"/>
  <c r="H10" i="4"/>
  <c r="H7" i="4"/>
  <c r="H8" i="4"/>
  <c r="H11" i="4"/>
  <c r="H13" i="4"/>
  <c r="H14" i="4"/>
  <c r="H17" i="4"/>
  <c r="H18" i="4"/>
  <c r="H20" i="4"/>
  <c r="H22" i="4"/>
  <c r="H25" i="4"/>
  <c r="H27" i="4"/>
  <c r="H30" i="4"/>
  <c r="H31" i="4"/>
  <c r="H34" i="4"/>
  <c r="G65" i="12" l="1"/>
  <c r="E582" i="1"/>
  <c r="G23" i="4"/>
  <c r="G15" i="4"/>
  <c r="D143" i="1"/>
  <c r="D142" i="1" s="1"/>
  <c r="D227" i="1"/>
  <c r="D222" i="1" s="1"/>
  <c r="D221" i="1" s="1"/>
  <c r="D321" i="1"/>
  <c r="D55" i="1"/>
  <c r="D177" i="1"/>
  <c r="D176" i="1" s="1"/>
  <c r="D175" i="1" s="1"/>
  <c r="D83" i="1"/>
  <c r="D82" i="1" s="1"/>
  <c r="D247" i="1"/>
  <c r="D270" i="1"/>
  <c r="D269" i="1" s="1"/>
  <c r="D416" i="1"/>
  <c r="D415" i="1" s="1"/>
  <c r="D414" i="1" s="1"/>
  <c r="D498" i="1"/>
  <c r="D482" i="1"/>
  <c r="D436" i="1"/>
  <c r="D435" i="1" s="1"/>
  <c r="D434" i="1" s="1"/>
  <c r="D399" i="1"/>
  <c r="D398" i="1" s="1"/>
  <c r="D397" i="1" s="1"/>
  <c r="D168" i="1"/>
  <c r="D167" i="1" s="1"/>
  <c r="D166" i="1" s="1"/>
  <c r="G5" i="4"/>
  <c r="G78" i="12"/>
  <c r="G60" i="12"/>
  <c r="G15" i="12"/>
  <c r="G4" i="12"/>
  <c r="G50" i="12"/>
  <c r="G16" i="13"/>
  <c r="G15" i="13" s="1"/>
  <c r="G5" i="13"/>
  <c r="G4" i="13" s="1"/>
  <c r="D553" i="1"/>
  <c r="D552" i="1" s="1"/>
  <c r="D551" i="1" s="1"/>
  <c r="D530" i="1"/>
  <c r="D529" i="1" s="1"/>
  <c r="D495" i="1"/>
  <c r="D490" i="1"/>
  <c r="D472" i="1"/>
  <c r="D456" i="1"/>
  <c r="D455" i="1" s="1"/>
  <c r="D454" i="1" s="1"/>
  <c r="D380" i="1"/>
  <c r="D379" i="1" s="1"/>
  <c r="D378" i="1" s="1"/>
  <c r="D357" i="1"/>
  <c r="D356" i="1" s="1"/>
  <c r="D355" i="1" s="1"/>
  <c r="D305" i="1"/>
  <c r="D304" i="1" s="1"/>
  <c r="D303" i="1" s="1"/>
  <c r="D262" i="1"/>
  <c r="D255" i="1"/>
  <c r="D254" i="1" s="1"/>
  <c r="D211" i="1"/>
  <c r="D210" i="1" s="1"/>
  <c r="D209" i="1" s="1"/>
  <c r="D200" i="1"/>
  <c r="D199" i="1" s="1"/>
  <c r="D98" i="1"/>
  <c r="D97" i="1" s="1"/>
  <c r="D70" i="1"/>
  <c r="D63" i="1"/>
  <c r="D20" i="1"/>
  <c r="D9" i="1"/>
  <c r="D289" i="1"/>
  <c r="D288" i="1" s="1"/>
  <c r="D134" i="1"/>
  <c r="D133" i="1" s="1"/>
  <c r="D539" i="1"/>
  <c r="D538" i="1" s="1"/>
  <c r="D193" i="1"/>
  <c r="D581" i="1"/>
  <c r="D50" i="1"/>
  <c r="D351" i="1"/>
  <c r="D246" i="1" l="1"/>
  <c r="G3" i="13"/>
  <c r="G20" i="5"/>
  <c r="G21" i="5"/>
  <c r="D320" i="1"/>
  <c r="G4" i="4"/>
  <c r="D261" i="1"/>
  <c r="D471" i="1"/>
  <c r="D470" i="1" s="1"/>
  <c r="D62" i="1"/>
  <c r="G74" i="12"/>
  <c r="G13" i="5" s="1"/>
  <c r="G3" i="12"/>
  <c r="D489" i="1"/>
  <c r="D488" i="1" s="1"/>
  <c r="D350" i="1"/>
  <c r="D349" i="1" s="1"/>
  <c r="D580" i="1"/>
  <c r="D579" i="1" s="1"/>
  <c r="D577" i="1" s="1"/>
  <c r="D8" i="1"/>
  <c r="D7" i="1" s="1"/>
  <c r="C326" i="1"/>
  <c r="E326" i="1" s="1"/>
  <c r="F21" i="4"/>
  <c r="H21" i="4" s="1"/>
  <c r="H37" i="4"/>
  <c r="F37" i="4"/>
  <c r="G9" i="5" l="1"/>
  <c r="G11" i="5" s="1"/>
  <c r="G12" i="5"/>
  <c r="G14" i="5" s="1"/>
  <c r="D319" i="1"/>
  <c r="D106" i="1" s="1"/>
  <c r="D376" i="1"/>
  <c r="D61" i="1"/>
  <c r="D5" i="1" s="1"/>
  <c r="F11" i="12"/>
  <c r="H11" i="12" s="1"/>
  <c r="G15" i="5" l="1"/>
  <c r="D4" i="1"/>
  <c r="F16" i="12"/>
  <c r="H16" i="12" s="1"/>
  <c r="E21" i="1"/>
  <c r="C183" i="1"/>
  <c r="C329" i="1"/>
  <c r="E329" i="1" s="1"/>
  <c r="G23" i="5" l="1"/>
  <c r="G24" i="5" s="1"/>
  <c r="G26" i="5" s="1"/>
  <c r="C182" i="1"/>
  <c r="E182" i="1" s="1"/>
  <c r="E183" i="1"/>
  <c r="C77" i="1"/>
  <c r="E77" i="1" s="1"/>
  <c r="C64" i="1"/>
  <c r="E64" i="1" s="1"/>
  <c r="C463" i="1" l="1"/>
  <c r="E463" i="1" s="1"/>
  <c r="C322" i="1"/>
  <c r="E322" i="1" s="1"/>
  <c r="H9" i="13"/>
  <c r="C584" i="1"/>
  <c r="E584" i="1" s="1"/>
  <c r="C520" i="1"/>
  <c r="E520" i="1" s="1"/>
  <c r="C443" i="1"/>
  <c r="E443" i="1" s="1"/>
  <c r="C406" i="1"/>
  <c r="E406" i="1" s="1"/>
  <c r="C411" i="1"/>
  <c r="C408" i="1" s="1"/>
  <c r="E408" i="1" s="1"/>
  <c r="C383" i="1"/>
  <c r="E383" i="1" s="1"/>
  <c r="C212" i="1"/>
  <c r="E212" i="1" s="1"/>
  <c r="C215" i="1"/>
  <c r="E215" i="1" s="1"/>
  <c r="C139" i="1"/>
  <c r="E139" i="1" s="1"/>
  <c r="C130" i="1"/>
  <c r="E130" i="1" s="1"/>
  <c r="C92" i="1"/>
  <c r="E92" i="1" s="1"/>
  <c r="E411" i="1" l="1"/>
  <c r="F16" i="4" l="1"/>
  <c r="F15" i="4" l="1"/>
  <c r="H15" i="4" s="1"/>
  <c r="H16" i="4"/>
  <c r="C496" i="1"/>
  <c r="E496" i="1" s="1"/>
  <c r="C352" i="1"/>
  <c r="C279" i="1"/>
  <c r="E279" i="1" s="1"/>
  <c r="C145" i="1"/>
  <c r="E145" i="1" s="1"/>
  <c r="E151" i="1"/>
  <c r="C150" i="1" l="1"/>
  <c r="E150" i="1" s="1"/>
  <c r="C351" i="1"/>
  <c r="E351" i="1" s="1"/>
  <c r="E352" i="1"/>
  <c r="C86" i="1"/>
  <c r="E86" i="1" s="1"/>
  <c r="C84" i="1"/>
  <c r="E84" i="1" s="1"/>
  <c r="C75" i="1"/>
  <c r="E75" i="1" s="1"/>
  <c r="C71" i="1"/>
  <c r="E71" i="1" s="1"/>
  <c r="C67" i="1"/>
  <c r="E67" i="1" s="1"/>
  <c r="C426" i="1"/>
  <c r="E426" i="1" s="1"/>
  <c r="C386" i="1"/>
  <c r="E386" i="1" s="1"/>
  <c r="C138" i="1"/>
  <c r="E138" i="1" s="1"/>
  <c r="C136" i="1"/>
  <c r="E136" i="1" s="1"/>
  <c r="C124" i="1"/>
  <c r="C123" i="1" l="1"/>
  <c r="E124" i="1"/>
  <c r="C63" i="1"/>
  <c r="E63" i="1" s="1"/>
  <c r="C70" i="1"/>
  <c r="E70" i="1" s="1"/>
  <c r="C135" i="1"/>
  <c r="C134" i="1" l="1"/>
  <c r="E134" i="1" s="1"/>
  <c r="E135" i="1"/>
  <c r="C122" i="1"/>
  <c r="E122" i="1" s="1"/>
  <c r="E123" i="1"/>
  <c r="C373" i="1"/>
  <c r="C133" i="1" l="1"/>
  <c r="E133" i="1" s="1"/>
  <c r="C372" i="1"/>
  <c r="E373" i="1"/>
  <c r="C121" i="1"/>
  <c r="E121" i="1" s="1"/>
  <c r="C371" i="1" l="1"/>
  <c r="E372" i="1"/>
  <c r="E371" i="1" l="1"/>
  <c r="C370" i="1"/>
  <c r="E370" i="1" s="1"/>
  <c r="F86" i="12"/>
  <c r="H86" i="12" s="1"/>
  <c r="C83" i="1"/>
  <c r="C82" i="1" l="1"/>
  <c r="E82" i="1" s="1"/>
  <c r="E83" i="1"/>
  <c r="C340" i="1"/>
  <c r="E340" i="1" s="1"/>
  <c r="C62" i="1" l="1"/>
  <c r="C196" i="1"/>
  <c r="C10" i="1"/>
  <c r="E10" i="1" s="1"/>
  <c r="C14" i="1"/>
  <c r="E14" i="1" s="1"/>
  <c r="C26" i="1"/>
  <c r="C32" i="1"/>
  <c r="E32" i="1" s="1"/>
  <c r="C42" i="1"/>
  <c r="E42" i="1" s="1"/>
  <c r="C51" i="1"/>
  <c r="C56" i="1"/>
  <c r="E56" i="1" s="1"/>
  <c r="C58" i="1"/>
  <c r="E58" i="1" s="1"/>
  <c r="C89" i="1"/>
  <c r="E89" i="1" s="1"/>
  <c r="C91" i="1"/>
  <c r="C100" i="1"/>
  <c r="C103" i="1"/>
  <c r="C102" i="1" s="1"/>
  <c r="C111" i="1"/>
  <c r="C117" i="1"/>
  <c r="C118" i="1"/>
  <c r="E118" i="1" s="1"/>
  <c r="C129" i="1"/>
  <c r="C144" i="1"/>
  <c r="E144" i="1" s="1"/>
  <c r="C148" i="1"/>
  <c r="C156" i="1"/>
  <c r="C162" i="1"/>
  <c r="C169" i="1"/>
  <c r="E169" i="1" s="1"/>
  <c r="C172" i="1"/>
  <c r="E172" i="1" s="1"/>
  <c r="C178" i="1"/>
  <c r="E178" i="1" s="1"/>
  <c r="C180" i="1"/>
  <c r="E180" i="1" s="1"/>
  <c r="C186" i="1"/>
  <c r="C189" i="1"/>
  <c r="C202" i="1"/>
  <c r="C206" i="1"/>
  <c r="C211" i="1"/>
  <c r="E211" i="1" s="1"/>
  <c r="C214" i="1"/>
  <c r="E214" i="1" s="1"/>
  <c r="C218" i="1"/>
  <c r="C224" i="1"/>
  <c r="C228" i="1"/>
  <c r="E228" i="1" s="1"/>
  <c r="C230" i="1"/>
  <c r="E230" i="1" s="1"/>
  <c r="C233" i="1"/>
  <c r="C237" i="1"/>
  <c r="C243" i="1"/>
  <c r="C249" i="1"/>
  <c r="C252" i="1"/>
  <c r="C256" i="1"/>
  <c r="E256" i="1" s="1"/>
  <c r="C258" i="1"/>
  <c r="E258" i="1" s="1"/>
  <c r="C264" i="1"/>
  <c r="C267" i="1"/>
  <c r="C271" i="1"/>
  <c r="E271" i="1" s="1"/>
  <c r="C273" i="1"/>
  <c r="E273" i="1" s="1"/>
  <c r="C278" i="1"/>
  <c r="C285" i="1"/>
  <c r="C291" i="1"/>
  <c r="C300" i="1"/>
  <c r="C306" i="1"/>
  <c r="E306" i="1" s="1"/>
  <c r="C315" i="1"/>
  <c r="C324" i="1"/>
  <c r="C328" i="1"/>
  <c r="E328" i="1" s="1"/>
  <c r="C334" i="1"/>
  <c r="C339" i="1"/>
  <c r="C346" i="1"/>
  <c r="C358" i="1"/>
  <c r="E358" i="1" s="1"/>
  <c r="C360" i="1"/>
  <c r="E360" i="1" s="1"/>
  <c r="C363" i="1"/>
  <c r="C367" i="1"/>
  <c r="C381" i="1"/>
  <c r="E381" i="1" s="1"/>
  <c r="C385" i="1"/>
  <c r="E385" i="1" s="1"/>
  <c r="C390" i="1"/>
  <c r="C394" i="1"/>
  <c r="C400" i="1"/>
  <c r="E400" i="1" s="1"/>
  <c r="C402" i="1"/>
  <c r="E402" i="1" s="1"/>
  <c r="C405" i="1"/>
  <c r="E405" i="1" s="1"/>
  <c r="C417" i="1"/>
  <c r="E417" i="1" s="1"/>
  <c r="C419" i="1"/>
  <c r="E419" i="1" s="1"/>
  <c r="C423" i="1"/>
  <c r="C425" i="1"/>
  <c r="E425" i="1" s="1"/>
  <c r="C431" i="1"/>
  <c r="C437" i="1"/>
  <c r="E437" i="1" s="1"/>
  <c r="C439" i="1"/>
  <c r="E439" i="1" s="1"/>
  <c r="C442" i="1"/>
  <c r="E442" i="1" s="1"/>
  <c r="C446" i="1"/>
  <c r="C451" i="1"/>
  <c r="C457" i="1"/>
  <c r="E457" i="1" s="1"/>
  <c r="C459" i="1"/>
  <c r="E459" i="1" s="1"/>
  <c r="C462" i="1"/>
  <c r="E462" i="1" s="1"/>
  <c r="C467" i="1"/>
  <c r="C473" i="1"/>
  <c r="E473" i="1" s="1"/>
  <c r="C475" i="1"/>
  <c r="E475" i="1" s="1"/>
  <c r="C479" i="1"/>
  <c r="C483" i="1"/>
  <c r="E483" i="1" s="1"/>
  <c r="C485" i="1"/>
  <c r="E485" i="1" s="1"/>
  <c r="C491" i="1"/>
  <c r="E491" i="1" s="1"/>
  <c r="C493" i="1"/>
  <c r="E493" i="1" s="1"/>
  <c r="C495" i="1"/>
  <c r="E495" i="1" s="1"/>
  <c r="C499" i="1"/>
  <c r="E499" i="1" s="1"/>
  <c r="C501" i="1"/>
  <c r="E501" i="1" s="1"/>
  <c r="C508" i="1"/>
  <c r="C514" i="1"/>
  <c r="C519" i="1"/>
  <c r="C526" i="1"/>
  <c r="C532" i="1"/>
  <c r="C535" i="1"/>
  <c r="E535" i="1" s="1"/>
  <c r="C541" i="1"/>
  <c r="C544" i="1"/>
  <c r="C548" i="1"/>
  <c r="C554" i="1"/>
  <c r="E554" i="1" s="1"/>
  <c r="C556" i="1"/>
  <c r="E556" i="1" s="1"/>
  <c r="C559" i="1"/>
  <c r="C562" i="1"/>
  <c r="C568" i="1"/>
  <c r="E568" i="1" s="1"/>
  <c r="C573" i="1"/>
  <c r="E573" i="1" s="1"/>
  <c r="C587" i="1"/>
  <c r="C110" i="1" l="1"/>
  <c r="E110" i="1" s="1"/>
  <c r="E111" i="1"/>
  <c r="C147" i="1"/>
  <c r="E147" i="1" s="1"/>
  <c r="E148" i="1"/>
  <c r="E26" i="1"/>
  <c r="C61" i="1"/>
  <c r="E61" i="1" s="1"/>
  <c r="E62" i="1"/>
  <c r="C50" i="1"/>
  <c r="E50" i="1" s="1"/>
  <c r="E51" i="1"/>
  <c r="C362" i="1"/>
  <c r="E362" i="1" s="1"/>
  <c r="E363" i="1"/>
  <c r="C195" i="1"/>
  <c r="E196" i="1"/>
  <c r="C547" i="1"/>
  <c r="E547" i="1" s="1"/>
  <c r="E548" i="1"/>
  <c r="C531" i="1"/>
  <c r="E531" i="1" s="1"/>
  <c r="E532" i="1"/>
  <c r="C507" i="1"/>
  <c r="E508" i="1"/>
  <c r="C478" i="1"/>
  <c r="E478" i="1" s="1"/>
  <c r="E479" i="1"/>
  <c r="C445" i="1"/>
  <c r="E445" i="1" s="1"/>
  <c r="E446" i="1"/>
  <c r="C430" i="1"/>
  <c r="E431" i="1"/>
  <c r="C393" i="1"/>
  <c r="E394" i="1"/>
  <c r="C366" i="1"/>
  <c r="E366" i="1" s="1"/>
  <c r="E367" i="1"/>
  <c r="C345" i="1"/>
  <c r="E346" i="1"/>
  <c r="C321" i="1"/>
  <c r="E321" i="1" s="1"/>
  <c r="E324" i="1"/>
  <c r="C293" i="1"/>
  <c r="E293" i="1" s="1"/>
  <c r="E294" i="1"/>
  <c r="C242" i="1"/>
  <c r="E243" i="1"/>
  <c r="C185" i="1"/>
  <c r="E185" i="1" s="1"/>
  <c r="E186" i="1"/>
  <c r="C513" i="1"/>
  <c r="E514" i="1"/>
  <c r="C466" i="1"/>
  <c r="E466" i="1" s="1"/>
  <c r="E467" i="1"/>
  <c r="C450" i="1"/>
  <c r="E451" i="1"/>
  <c r="C299" i="1"/>
  <c r="E300" i="1"/>
  <c r="C277" i="1"/>
  <c r="E277" i="1" s="1"/>
  <c r="E278" i="1"/>
  <c r="C263" i="1"/>
  <c r="E263" i="1" s="1"/>
  <c r="E264" i="1"/>
  <c r="C248" i="1"/>
  <c r="E248" i="1" s="1"/>
  <c r="E249" i="1"/>
  <c r="C188" i="1"/>
  <c r="E188" i="1" s="1"/>
  <c r="E189" i="1"/>
  <c r="C116" i="1"/>
  <c r="E116" i="1" s="1"/>
  <c r="E117" i="1"/>
  <c r="C90" i="1"/>
  <c r="E90" i="1" s="1"/>
  <c r="E91" i="1"/>
  <c r="C561" i="1"/>
  <c r="E561" i="1" s="1"/>
  <c r="E562" i="1"/>
  <c r="C540" i="1"/>
  <c r="E540" i="1" s="1"/>
  <c r="E541" i="1"/>
  <c r="C518" i="1"/>
  <c r="E519" i="1"/>
  <c r="C422" i="1"/>
  <c r="E422" i="1" s="1"/>
  <c r="E423" i="1"/>
  <c r="C333" i="1"/>
  <c r="E334" i="1"/>
  <c r="C284" i="1"/>
  <c r="E285" i="1"/>
  <c r="C266" i="1"/>
  <c r="E266" i="1" s="1"/>
  <c r="E267" i="1"/>
  <c r="C251" i="1"/>
  <c r="E251" i="1" s="1"/>
  <c r="E252" i="1"/>
  <c r="C232" i="1"/>
  <c r="E232" i="1" s="1"/>
  <c r="E233" i="1"/>
  <c r="C217" i="1"/>
  <c r="E217" i="1" s="1"/>
  <c r="E218" i="1"/>
  <c r="C201" i="1"/>
  <c r="E201" i="1" s="1"/>
  <c r="E202" i="1"/>
  <c r="C155" i="1"/>
  <c r="E155" i="1" s="1"/>
  <c r="E156" i="1"/>
  <c r="C99" i="1"/>
  <c r="E99" i="1" s="1"/>
  <c r="E100" i="1"/>
  <c r="C586" i="1"/>
  <c r="E586" i="1" s="1"/>
  <c r="E587" i="1"/>
  <c r="C558" i="1"/>
  <c r="E558" i="1" s="1"/>
  <c r="E559" i="1"/>
  <c r="C543" i="1"/>
  <c r="E543" i="1" s="1"/>
  <c r="E544" i="1"/>
  <c r="C525" i="1"/>
  <c r="E526" i="1"/>
  <c r="C389" i="1"/>
  <c r="E389" i="1" s="1"/>
  <c r="E390" i="1"/>
  <c r="C338" i="1"/>
  <c r="E339" i="1"/>
  <c r="C314" i="1"/>
  <c r="E315" i="1"/>
  <c r="C290" i="1"/>
  <c r="E290" i="1" s="1"/>
  <c r="E291" i="1"/>
  <c r="C236" i="1"/>
  <c r="E236" i="1" s="1"/>
  <c r="E237" i="1"/>
  <c r="C223" i="1"/>
  <c r="E223" i="1" s="1"/>
  <c r="E224" i="1"/>
  <c r="C205" i="1"/>
  <c r="E205" i="1" s="1"/>
  <c r="E206" i="1"/>
  <c r="C161" i="1"/>
  <c r="E162" i="1"/>
  <c r="C128" i="1"/>
  <c r="E128" i="1" s="1"/>
  <c r="E129" i="1"/>
  <c r="E102" i="1"/>
  <c r="E103" i="1"/>
  <c r="C20" i="1"/>
  <c r="E20" i="1" s="1"/>
  <c r="C534" i="1"/>
  <c r="E534" i="1" s="1"/>
  <c r="C567" i="1"/>
  <c r="C380" i="1"/>
  <c r="E380" i="1" s="1"/>
  <c r="C168" i="1"/>
  <c r="C399" i="1"/>
  <c r="E399" i="1" s="1"/>
  <c r="C416" i="1"/>
  <c r="C305" i="1"/>
  <c r="C553" i="1"/>
  <c r="E553" i="1" s="1"/>
  <c r="C270" i="1"/>
  <c r="C482" i="1"/>
  <c r="E482" i="1" s="1"/>
  <c r="C357" i="1"/>
  <c r="C581" i="1"/>
  <c r="E581" i="1" s="1"/>
  <c r="C436" i="1"/>
  <c r="E436" i="1" s="1"/>
  <c r="C227" i="1"/>
  <c r="E227" i="1" s="1"/>
  <c r="C472" i="1"/>
  <c r="E472" i="1" s="1"/>
  <c r="C55" i="1"/>
  <c r="E55" i="1" s="1"/>
  <c r="C9" i="1"/>
  <c r="E9" i="1" s="1"/>
  <c r="C456" i="1"/>
  <c r="C498" i="1"/>
  <c r="E498" i="1" s="1"/>
  <c r="C255" i="1"/>
  <c r="C177" i="1"/>
  <c r="E177" i="1" s="1"/>
  <c r="C490" i="1"/>
  <c r="E490" i="1" s="1"/>
  <c r="C210" i="1" l="1"/>
  <c r="E210" i="1" s="1"/>
  <c r="C109" i="1"/>
  <c r="E109" i="1" s="1"/>
  <c r="C289" i="1"/>
  <c r="E289" i="1" s="1"/>
  <c r="C143" i="1"/>
  <c r="E143" i="1" s="1"/>
  <c r="C98" i="1"/>
  <c r="E98" i="1" s="1"/>
  <c r="C320" i="1"/>
  <c r="E320" i="1" s="1"/>
  <c r="C194" i="1"/>
  <c r="E195" i="1"/>
  <c r="C262" i="1"/>
  <c r="E262" i="1" s="1"/>
  <c r="C247" i="1"/>
  <c r="E247" i="1" s="1"/>
  <c r="C269" i="1"/>
  <c r="E269" i="1" s="1"/>
  <c r="E270" i="1"/>
  <c r="C415" i="1"/>
  <c r="E416" i="1"/>
  <c r="C160" i="1"/>
  <c r="E161" i="1"/>
  <c r="C337" i="1"/>
  <c r="E337" i="1" s="1"/>
  <c r="E338" i="1"/>
  <c r="C524" i="1"/>
  <c r="E525" i="1"/>
  <c r="C332" i="1"/>
  <c r="E332" i="1" s="1"/>
  <c r="E333" i="1"/>
  <c r="C517" i="1"/>
  <c r="E517" i="1" s="1"/>
  <c r="E518" i="1"/>
  <c r="C449" i="1"/>
  <c r="E449" i="1" s="1"/>
  <c r="E450" i="1"/>
  <c r="C512" i="1"/>
  <c r="E513" i="1"/>
  <c r="C344" i="1"/>
  <c r="E345" i="1"/>
  <c r="C392" i="1"/>
  <c r="E392" i="1" s="1"/>
  <c r="E393" i="1"/>
  <c r="C506" i="1"/>
  <c r="E507" i="1"/>
  <c r="C254" i="1"/>
  <c r="E254" i="1" s="1"/>
  <c r="E255" i="1"/>
  <c r="C304" i="1"/>
  <c r="E305" i="1"/>
  <c r="C167" i="1"/>
  <c r="E167" i="1" s="1"/>
  <c r="E168" i="1"/>
  <c r="C127" i="1"/>
  <c r="E127" i="1" s="1"/>
  <c r="C200" i="1"/>
  <c r="C539" i="1"/>
  <c r="C455" i="1"/>
  <c r="E456" i="1"/>
  <c r="C356" i="1"/>
  <c r="E357" i="1"/>
  <c r="C566" i="1"/>
  <c r="E567" i="1"/>
  <c r="C313" i="1"/>
  <c r="E314" i="1"/>
  <c r="C283" i="1"/>
  <c r="E284" i="1"/>
  <c r="C298" i="1"/>
  <c r="E299" i="1"/>
  <c r="C241" i="1"/>
  <c r="E242" i="1"/>
  <c r="C429" i="1"/>
  <c r="E429" i="1" s="1"/>
  <c r="E430" i="1"/>
  <c r="C154" i="1"/>
  <c r="E154" i="1" s="1"/>
  <c r="C115" i="1"/>
  <c r="E115" i="1" s="1"/>
  <c r="C276" i="1"/>
  <c r="E276" i="1" s="1"/>
  <c r="C176" i="1"/>
  <c r="C580" i="1"/>
  <c r="C471" i="1"/>
  <c r="E471" i="1" s="1"/>
  <c r="C8" i="1"/>
  <c r="C552" i="1"/>
  <c r="C350" i="1"/>
  <c r="E350" i="1" s="1"/>
  <c r="C489" i="1"/>
  <c r="C379" i="1"/>
  <c r="C435" i="1"/>
  <c r="C530" i="1"/>
  <c r="E530" i="1" s="1"/>
  <c r="C398" i="1"/>
  <c r="C222" i="1"/>
  <c r="C209" i="1" l="1"/>
  <c r="E209" i="1" s="1"/>
  <c r="C108" i="1"/>
  <c r="E108" i="1" s="1"/>
  <c r="C288" i="1"/>
  <c r="E288" i="1" s="1"/>
  <c r="C97" i="1"/>
  <c r="E97" i="1" s="1"/>
  <c r="C193" i="1"/>
  <c r="E193" i="1" s="1"/>
  <c r="E194" i="1"/>
  <c r="C470" i="1"/>
  <c r="E470" i="1" s="1"/>
  <c r="C246" i="1"/>
  <c r="E246" i="1" s="1"/>
  <c r="C434" i="1"/>
  <c r="E434" i="1" s="1"/>
  <c r="E435" i="1"/>
  <c r="C221" i="1"/>
  <c r="E221" i="1" s="1"/>
  <c r="E222" i="1"/>
  <c r="C488" i="1"/>
  <c r="E488" i="1" s="1"/>
  <c r="E489" i="1"/>
  <c r="C7" i="1"/>
  <c r="E8" i="1"/>
  <c r="E298" i="1"/>
  <c r="C297" i="1"/>
  <c r="E297" i="1" s="1"/>
  <c r="C312" i="1"/>
  <c r="E312" i="1" s="1"/>
  <c r="E313" i="1"/>
  <c r="C565" i="1"/>
  <c r="E565" i="1" s="1"/>
  <c r="E566" i="1"/>
  <c r="C454" i="1"/>
  <c r="E454" i="1" s="1"/>
  <c r="E455" i="1"/>
  <c r="C303" i="1"/>
  <c r="E303" i="1" s="1"/>
  <c r="E304" i="1"/>
  <c r="C505" i="1"/>
  <c r="E505" i="1" s="1"/>
  <c r="E506" i="1"/>
  <c r="C343" i="1"/>
  <c r="E343" i="1" s="1"/>
  <c r="E344" i="1"/>
  <c r="C414" i="1"/>
  <c r="E414" i="1" s="1"/>
  <c r="E415" i="1"/>
  <c r="C378" i="1"/>
  <c r="E378" i="1" s="1"/>
  <c r="E379" i="1"/>
  <c r="C175" i="1"/>
  <c r="E175" i="1" s="1"/>
  <c r="E176" i="1"/>
  <c r="C199" i="1"/>
  <c r="E199" i="1" s="1"/>
  <c r="E200" i="1"/>
  <c r="C319" i="1"/>
  <c r="E319" i="1" s="1"/>
  <c r="C142" i="1"/>
  <c r="E142" i="1" s="1"/>
  <c r="C166" i="1"/>
  <c r="E166" i="1" s="1"/>
  <c r="C397" i="1"/>
  <c r="E397" i="1" s="1"/>
  <c r="E398" i="1"/>
  <c r="C551" i="1"/>
  <c r="E551" i="1" s="1"/>
  <c r="E552" i="1"/>
  <c r="C579" i="1"/>
  <c r="E580" i="1"/>
  <c r="E241" i="1"/>
  <c r="C240" i="1"/>
  <c r="E240" i="1" s="1"/>
  <c r="E283" i="1"/>
  <c r="C282" i="1"/>
  <c r="E282" i="1" s="1"/>
  <c r="C355" i="1"/>
  <c r="E355" i="1" s="1"/>
  <c r="E356" i="1"/>
  <c r="C538" i="1"/>
  <c r="E538" i="1" s="1"/>
  <c r="E539" i="1"/>
  <c r="C511" i="1"/>
  <c r="E511" i="1" s="1"/>
  <c r="E512" i="1"/>
  <c r="C523" i="1"/>
  <c r="E523" i="1" s="1"/>
  <c r="E524" i="1"/>
  <c r="C159" i="1"/>
  <c r="E159" i="1" s="1"/>
  <c r="E160" i="1"/>
  <c r="C261" i="1"/>
  <c r="E261" i="1" s="1"/>
  <c r="C349" i="1"/>
  <c r="C529" i="1"/>
  <c r="C5" i="1" l="1"/>
  <c r="E5" i="1" s="1"/>
  <c r="E7" i="1"/>
  <c r="C376" i="1"/>
  <c r="E376" i="1" s="1"/>
  <c r="E529" i="1"/>
  <c r="C577" i="1"/>
  <c r="E577" i="1" s="1"/>
  <c r="E579" i="1"/>
  <c r="C106" i="1"/>
  <c r="E106" i="1" s="1"/>
  <c r="E349" i="1"/>
  <c r="C4" i="1" l="1"/>
  <c r="E4" i="1" s="1"/>
  <c r="F19" i="13" l="1"/>
  <c r="H19" i="13" s="1"/>
  <c r="F17" i="13"/>
  <c r="H17" i="13" s="1"/>
  <c r="H6" i="13"/>
  <c r="F88" i="12"/>
  <c r="H88" i="12" s="1"/>
  <c r="F81" i="12"/>
  <c r="H81" i="12" s="1"/>
  <c r="F79" i="12"/>
  <c r="H79" i="12" s="1"/>
  <c r="F76" i="12"/>
  <c r="H76" i="12" s="1"/>
  <c r="F68" i="12"/>
  <c r="H68" i="12" s="1"/>
  <c r="F66" i="12"/>
  <c r="H66" i="12" s="1"/>
  <c r="F63" i="12"/>
  <c r="H63" i="12" s="1"/>
  <c r="F61" i="12"/>
  <c r="H61" i="12" s="1"/>
  <c r="F57" i="12"/>
  <c r="H57" i="12" s="1"/>
  <c r="F53" i="12"/>
  <c r="H53" i="12" s="1"/>
  <c r="F51" i="12"/>
  <c r="H51" i="12" s="1"/>
  <c r="F46" i="12"/>
  <c r="H46" i="12" s="1"/>
  <c r="F37" i="12"/>
  <c r="H37" i="12" s="1"/>
  <c r="F27" i="12"/>
  <c r="H27" i="12" s="1"/>
  <c r="H21" i="12"/>
  <c r="F9" i="12"/>
  <c r="H9" i="12" s="1"/>
  <c r="F5" i="12"/>
  <c r="H5" i="12" s="1"/>
  <c r="H40" i="4"/>
  <c r="F40" i="4"/>
  <c r="F33" i="4"/>
  <c r="H33" i="4" s="1"/>
  <c r="F29" i="4"/>
  <c r="H29" i="4" s="1"/>
  <c r="F26" i="4"/>
  <c r="H26" i="4" s="1"/>
  <c r="F24" i="4"/>
  <c r="H24" i="4" s="1"/>
  <c r="F12" i="4"/>
  <c r="H12" i="4" s="1"/>
  <c r="F9" i="4"/>
  <c r="H9" i="4" s="1"/>
  <c r="F6" i="4"/>
  <c r="H6" i="4" s="1"/>
  <c r="F16" i="13" l="1"/>
  <c r="H16" i="13" s="1"/>
  <c r="F15" i="12"/>
  <c r="H15" i="12" s="1"/>
  <c r="F23" i="4"/>
  <c r="H23" i="4" s="1"/>
  <c r="H36" i="4"/>
  <c r="F36" i="4"/>
  <c r="F35" i="4" s="1"/>
  <c r="F78" i="12"/>
  <c r="H78" i="12" s="1"/>
  <c r="F75" i="12"/>
  <c r="H75" i="12" s="1"/>
  <c r="F60" i="12"/>
  <c r="H60" i="12" s="1"/>
  <c r="F56" i="12"/>
  <c r="H56" i="12" s="1"/>
  <c r="F45" i="12"/>
  <c r="H45" i="12" s="1"/>
  <c r="F28" i="4"/>
  <c r="H28" i="4" s="1"/>
  <c r="F32" i="4"/>
  <c r="H32" i="4" s="1"/>
  <c r="F5" i="13"/>
  <c r="F50" i="12"/>
  <c r="H50" i="12" s="1"/>
  <c r="F4" i="12"/>
  <c r="H4" i="12" s="1"/>
  <c r="F65" i="12"/>
  <c r="H65" i="12" s="1"/>
  <c r="F5" i="4"/>
  <c r="H5" i="4" s="1"/>
  <c r="F4" i="13" l="1"/>
  <c r="H4" i="13" s="1"/>
  <c r="H5" i="13"/>
  <c r="H35" i="4"/>
  <c r="H10" i="5" s="1"/>
  <c r="F10" i="5"/>
  <c r="F15" i="13"/>
  <c r="H15" i="13" s="1"/>
  <c r="H21" i="5" s="1"/>
  <c r="F74" i="12"/>
  <c r="H74" i="12" s="1"/>
  <c r="F4" i="4"/>
  <c r="H4" i="4" s="1"/>
  <c r="F3" i="12"/>
  <c r="H3" i="12" l="1"/>
  <c r="F9" i="5"/>
  <c r="F11" i="5" s="1"/>
  <c r="H13" i="5"/>
  <c r="F12" i="5"/>
  <c r="F3" i="13"/>
  <c r="H3" i="13" s="1"/>
  <c r="F21" i="5"/>
  <c r="F13" i="5"/>
  <c r="H20" i="5"/>
  <c r="F20" i="5"/>
  <c r="F14" i="5" l="1"/>
  <c r="H12" i="5"/>
  <c r="H9" i="5"/>
  <c r="H11" i="5" s="1"/>
  <c r="F15" i="5"/>
  <c r="F23" i="5" s="1"/>
  <c r="F24" i="5" l="1"/>
  <c r="F26" i="5" s="1"/>
  <c r="H14" i="5"/>
  <c r="H15" i="5"/>
  <c r="H23" i="5" l="1"/>
  <c r="H24" i="5" s="1"/>
  <c r="H26" i="5" s="1"/>
</calcChain>
</file>

<file path=xl/sharedStrings.xml><?xml version="1.0" encoding="utf-8"?>
<sst xmlns="http://schemas.openxmlformats.org/spreadsheetml/2006/main" count="800" uniqueCount="286">
  <si>
    <t>Subvencije trgovačkim društvima u javnom sektoru</t>
  </si>
  <si>
    <t>Ulaganja u računalne programe</t>
  </si>
  <si>
    <t>Subvencije trgovačkim društvima izvan javnog sektora</t>
  </si>
  <si>
    <t xml:space="preserve">       PLAN PRIHODA I RASHODA FONDA ZA RAZVOJ I ZAPOŠLJAVANJE ZA 2002. GODINU</t>
  </si>
  <si>
    <t>Materijalni rashodi</t>
  </si>
  <si>
    <t>A. RAČUN PRIHODA I RASHODA</t>
  </si>
  <si>
    <t>3213</t>
  </si>
  <si>
    <t>Stručno usavršavanje zaposlenika</t>
  </si>
  <si>
    <t>Naknade troškova zaposlenima</t>
  </si>
  <si>
    <t>Materijal i dijelovi za tekuće i investicijsko održavanje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</si>
  <si>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</si>
  <si>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</si>
  <si>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</si>
  <si>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</si>
  <si>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</si>
  <si>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>Računalne usluge</t>
  </si>
  <si>
    <t>Financijski rashodi</t>
  </si>
  <si>
    <t>Subvencije</t>
  </si>
  <si>
    <t>3512</t>
  </si>
  <si>
    <t>3632</t>
  </si>
  <si>
    <t>Tekuće donacije u novcu</t>
  </si>
  <si>
    <t>Rashodi za nabavu proizvedene dugotrajne imovine</t>
  </si>
  <si>
    <t>4221</t>
  </si>
  <si>
    <t>Uredska oprema i namještaj</t>
  </si>
  <si>
    <t>4222</t>
  </si>
  <si>
    <t>Komunikacijska oprema</t>
  </si>
  <si>
    <t>Postrojenja i oprema</t>
  </si>
  <si>
    <t>Prijevozna sredstva u cestovnom prometu</t>
  </si>
  <si>
    <t>Nematerijalna proizvedena imovina</t>
  </si>
  <si>
    <t>PRIMICI OD FINANCIJSKE IMOVINE I ZADUŽIVANJA</t>
  </si>
  <si>
    <t>IZDACI ZA FINANCIJSKU IMOVINU I OTPLATE ZAJMOVA</t>
  </si>
  <si>
    <t>PRIHODI POSLOVANJA</t>
  </si>
  <si>
    <t>Prihodi od imovine</t>
  </si>
  <si>
    <t>Prihodi od financijske imovine</t>
  </si>
  <si>
    <t>Kamate na oročena sredstva i depozite po viđenju</t>
  </si>
  <si>
    <t xml:space="preserve">Prihodi od zateznih kamata </t>
  </si>
  <si>
    <t>B. RAČUN FINANCIRANJA</t>
  </si>
  <si>
    <t>Ostali nespomenuti prihodi</t>
  </si>
  <si>
    <t>Tekuće donacije</t>
  </si>
  <si>
    <t>RASHODI POSLOVANJA</t>
  </si>
  <si>
    <t>Rashodi za zaposlene</t>
  </si>
  <si>
    <t>Plaće za redovan rad</t>
  </si>
  <si>
    <t>Plaće za prekovremeni rad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</si>
  <si>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</si>
  <si>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</si>
  <si>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</si>
  <si>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</si>
  <si>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</si>
  <si>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</si>
  <si>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Energija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</si>
  <si>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</si>
  <si>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</si>
  <si>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</si>
  <si>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</si>
  <si>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</si>
  <si>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Ostale usluge</t>
  </si>
  <si>
    <t>Ostali nespomenuti rashodi poslovanja</t>
  </si>
  <si>
    <t>Premije i osiguranja</t>
  </si>
  <si>
    <t>Reprezentacija</t>
  </si>
  <si>
    <t>Ostali rashodi</t>
  </si>
  <si>
    <t>RASHODI ZA NABAVU NEFINANCIJSKE IMOVINE</t>
  </si>
  <si>
    <t>4262</t>
  </si>
  <si>
    <t>NETO FINANCIRANJE</t>
  </si>
  <si>
    <t>Ostali financijski rashodi</t>
  </si>
  <si>
    <t>Bankarske usluge i usluge platnog prometa</t>
  </si>
  <si>
    <t>Negativne tečajne razlike i valutna klauzula</t>
  </si>
  <si>
    <t>A1000</t>
  </si>
  <si>
    <t xml:space="preserve">ADMINISTRACIJA I UPRAVLJANJE  </t>
  </si>
  <si>
    <t>K2000</t>
  </si>
  <si>
    <t>OPREMANJE</t>
  </si>
  <si>
    <t>K2001</t>
  </si>
  <si>
    <t>INFORMATIZACIJA</t>
  </si>
  <si>
    <t>I. OPĆI DIO</t>
  </si>
  <si>
    <t>II. POSEBNI DIO</t>
  </si>
  <si>
    <t>PROGRAMI I PROJEKTI ZAŠTITE OKOLIŠA</t>
  </si>
  <si>
    <t>PROGRAMI I PROJEKTI ENERGETSKE UČINKOVITOSTI</t>
  </si>
  <si>
    <t>RASHODI POSLOVANJA I RASHODI ZA NABAVU NEFINANCIJSKE IMOVINE</t>
  </si>
  <si>
    <t>FOND ZA ZAŠTITU OKOLIŠA I ENERGETSKU UČINKOVITOST</t>
  </si>
  <si>
    <t>02</t>
  </si>
  <si>
    <t>ADMINISTRATIVNO UPRAVLJANJE I OPREMANJE</t>
  </si>
  <si>
    <t>Zatezne kamate</t>
  </si>
  <si>
    <t>A1003</t>
  </si>
  <si>
    <t>Prihodi po posebnim propisima</t>
  </si>
  <si>
    <t>Kapitalne donacije građanima i kućanstvima</t>
  </si>
  <si>
    <t>Kapitalne donacije</t>
  </si>
  <si>
    <t>Naknade za rad predstavničkih i izvršnih tijela, povjerenstva i sl.</t>
  </si>
  <si>
    <t>Građevinski objekti</t>
  </si>
  <si>
    <t>Dani zajmovi trgovačkim društvima u javnom sektoru</t>
  </si>
  <si>
    <t>Izdaci za dane zajmove trgovačkim društvima u javnom sektoru</t>
  </si>
  <si>
    <t>K2006</t>
  </si>
  <si>
    <t>K2007</t>
  </si>
  <si>
    <t>K2008</t>
  </si>
  <si>
    <t>K2009</t>
  </si>
  <si>
    <t>K2010</t>
  </si>
  <si>
    <t>K2011</t>
  </si>
  <si>
    <t>K2012</t>
  </si>
  <si>
    <t>K2013</t>
  </si>
  <si>
    <t>K2015</t>
  </si>
  <si>
    <t>K2014</t>
  </si>
  <si>
    <t>K2016</t>
  </si>
  <si>
    <t>K2017</t>
  </si>
  <si>
    <t>K2018</t>
  </si>
  <si>
    <t>K2019</t>
  </si>
  <si>
    <t>K2020</t>
  </si>
  <si>
    <t>K2021</t>
  </si>
  <si>
    <t>K2022</t>
  </si>
  <si>
    <t>K2023</t>
  </si>
  <si>
    <t>K2024</t>
  </si>
  <si>
    <t>SANACIJA DIVLJIH ODLAGALIŠTA</t>
  </si>
  <si>
    <t>GOSPODARENJE OTPADOM-IZGRADNJA CENTARA ZA GOSPODARENJE OTPADOM</t>
  </si>
  <si>
    <t>OPORABA OTPADA I ISKORIŠTAVANJE VRIJEDNIH SVOJSTAVA OTPADA</t>
  </si>
  <si>
    <t>SANACIJA ODLAGALIŠTA OPASNOG OTPADA-LOKACIJE VISOKOG ONEČIŠĆENJA OKOLIŠA</t>
  </si>
  <si>
    <t>ZAŠTITA, OČUVANJE I POBOLJŠANJE KAKVOĆE ZRAKA, TLA, VODE I MORA</t>
  </si>
  <si>
    <t>ZAŠTITA I OČUVANJE BIOLOŠKE I KRAJOBRAZNE RAZNOLIKOSTI</t>
  </si>
  <si>
    <t>POTICANJE ODRŽIVOG RAZVOJA RURALNOG PROSTORA</t>
  </si>
  <si>
    <t>OSTALI PROJEKTI I PROGRAMI ZAŠTITE OKOLIŠA</t>
  </si>
  <si>
    <t>POTICANJE ODRŽIVE GRADNJE</t>
  </si>
  <si>
    <t>POTICANJE ČISTIJEG TRANSPORTA</t>
  </si>
  <si>
    <t>OSTALI PROJEKTI I PROGRAMI ENERGETSKE UČINKOVITOSTI</t>
  </si>
  <si>
    <t>Kapitalne donacije neprofitnim organizacijama</t>
  </si>
  <si>
    <t>Prihodi od prodaje proizvedene dugotrajne imovine</t>
  </si>
  <si>
    <t>Prihodi od prodaje prijevoznih sredstava</t>
  </si>
  <si>
    <t>Plaće (Bruto)</t>
  </si>
  <si>
    <t>Doprinosi za obvezno zdravstveno osiguranje osiguranje</t>
  </si>
  <si>
    <t>Doprinosi za obvezno osiguranje u slučaju nezaposlenosti</t>
  </si>
  <si>
    <t>Službena, radna i zaštitna odjeća i obuća</t>
  </si>
  <si>
    <t>Pristojbe i naknade</t>
  </si>
  <si>
    <t>Subvencije poljoprivrdnicima i obrtnicima</t>
  </si>
  <si>
    <t>Pomoći unutar općeg proračuna</t>
  </si>
  <si>
    <t>Kapitalne pomoći unutar općeg proračuna</t>
  </si>
  <si>
    <t xml:space="preserve">Kapitalne pomoći </t>
  </si>
  <si>
    <t>Povrat zajmova danih tuzemnim trgovačkim društvima izvan javnog sektora</t>
  </si>
  <si>
    <t>Izdaci za dane zajmove, trgovačkim društvima i obrtnicima izvan javnog sektora</t>
  </si>
  <si>
    <t>Dani zajmovi tuzemnim trgovačkim društvima izvan javnog sektora</t>
  </si>
  <si>
    <t>Kapitalne pomoći kreditnim i ostalim financijskim institucijama te trgovačkim društvima u javnom sektoru</t>
  </si>
  <si>
    <t>Prihodi od upravnih i administrativnih pristojbi, pristojbi po posebnim propisima i naknada</t>
  </si>
  <si>
    <t>Upravne i administrativne pristojbe</t>
  </si>
  <si>
    <t>Ostale pristojbe i naknade</t>
  </si>
  <si>
    <t>Primici (povrati) glavnice zajmova danih trgovačkim društvima, obrtnicima izvan javnog sektora</t>
  </si>
  <si>
    <t>Negativne tečajne razlike i razlike zbog primjene valutne klauzule</t>
  </si>
  <si>
    <t>Prihodi od prodaje proizvoda i robe te pruženih usluga i prihodi od donacija</t>
  </si>
  <si>
    <t xml:space="preserve">Prihodi od prodaje proizvoda i robe te pruženih usluga </t>
  </si>
  <si>
    <t>Prihodi od pruženih usluga</t>
  </si>
  <si>
    <t>Instrumenti, uređaji i strojevi</t>
  </si>
  <si>
    <t>Uređaji, strojevi i oprema za ostale namjene</t>
  </si>
  <si>
    <t>Povrati zajmova danih tuzemnim obrtnicima</t>
  </si>
  <si>
    <t>Povrati zajmova danih drugim razinama vlasti</t>
  </si>
  <si>
    <t>Povrati zajmova danih ostalim izvanproračunskim korisnicima državnog proračuna</t>
  </si>
  <si>
    <t>OMIŠKA DINARA-OČUVANJE KRAJOBRAZNE VRIJEDNOSTI</t>
  </si>
  <si>
    <t>GOSPODARENJE OTPADOM-IZGRADNJA ŽUPANIJSKOG CENTRA ZA GOSPODARENJE OTPADOM-KAŠTIJUN</t>
  </si>
  <si>
    <t>GOSPODARENJE OTPADOM-IZGRADNJA ŽUPANIJSKOG CENTRA ZA GOSPODARENJE OTPADOM-MARIŠĆINA</t>
  </si>
  <si>
    <t>Ostali građevinski objekti</t>
  </si>
  <si>
    <t>MEĐUNARODNA SURADNJA</t>
  </si>
  <si>
    <t>POTICANJE EDUKATIVNIH I INFORMACIJSKIH AKTIVNOSTI U PODRUČJU ENERGETSKE UČINKOVITOSTI</t>
  </si>
  <si>
    <t>K2025</t>
  </si>
  <si>
    <t>K2026</t>
  </si>
  <si>
    <t>K2030</t>
  </si>
  <si>
    <t>A1005</t>
  </si>
  <si>
    <t>A1006</t>
  </si>
  <si>
    <t>A1007</t>
  </si>
  <si>
    <t>Naknade građanima i kućanstvima na temelju osiguranja i druge naknade</t>
  </si>
  <si>
    <t>Ostale naknade građanima i kućanstvima iz proračuna</t>
  </si>
  <si>
    <t>Naknade građanima i kućanstvima u novcu</t>
  </si>
  <si>
    <t>Tekuće pomoći unutar općeg proračuna</t>
  </si>
  <si>
    <t>SANACIJA LOKACIJE OPASNOG OTPADA LEMIĆ BRDO</t>
  </si>
  <si>
    <t>SANACIJA ODLAGALIŠTA OPASNOG OTPADA SOVJAK</t>
  </si>
  <si>
    <t>Kazne, upravne mjere i ostali prihodi</t>
  </si>
  <si>
    <t>Ostali prihodi</t>
  </si>
  <si>
    <t>K2035</t>
  </si>
  <si>
    <t>Naknade građanima i kućanstvima na temelju osiguranja i dr. naknade</t>
  </si>
  <si>
    <t>Ostale nakanade građanima i kućanstvima iz proračuna</t>
  </si>
  <si>
    <t>K2036</t>
  </si>
  <si>
    <t>K2037</t>
  </si>
  <si>
    <t>PROGRAM OBNOVE JAVNIH ZGRADA - PROVEDBA</t>
  </si>
  <si>
    <t>PROGRAM OBNOVE VIŠESTAMBENIH ZGRADA - PROVEDBA</t>
  </si>
  <si>
    <t>PROGRAM OBNOVE ZGRADA JAVNOG SEKTORA - FINANCIRANJE IZRADE ENERGETSKIH PREGLEDA, ENERGETSKIH CERTIFIKATA I PROJEKTNIH ZADATAKA</t>
  </si>
  <si>
    <t>PROGRAM OBNOVE VIŠESTAMBENIH ZGRADA - SUFINANCIRANJE IZRADE ENERGETSKIH PREGLEDA, ENERGETSKIH CERTIFIKATA I PROJEKTNE DOKUMENTACIJE</t>
  </si>
  <si>
    <t>K2040</t>
  </si>
  <si>
    <t>K2041</t>
  </si>
  <si>
    <t>K2042</t>
  </si>
  <si>
    <t>K2043</t>
  </si>
  <si>
    <t>K2044</t>
  </si>
  <si>
    <t>DAROVNICA GEF - PROJEKT SMANJENJA ONEČIŠĆENJA JADRANSKOG MORA</t>
  </si>
  <si>
    <t>Pomoći od međunarodnih organizacija te institucija i tijela EU</t>
  </si>
  <si>
    <t>Tekuće pomoći od međunarodnih organizacija</t>
  </si>
  <si>
    <t>K2032</t>
  </si>
  <si>
    <t>SANACIJA ODLAGALIŠTA KOMUNALNOG OTPADA SUFINANCIRANA IZ EU</t>
  </si>
  <si>
    <t>K2033</t>
  </si>
  <si>
    <t>IZGRADNJA PRETOVARNIH STANICA</t>
  </si>
  <si>
    <t>Ostali prihodi od financijske imovine</t>
  </si>
  <si>
    <t>Prihodi od prodaje prizvoda i robe</t>
  </si>
  <si>
    <t>DRŽAVNA MREŽA</t>
  </si>
  <si>
    <t>PROGRAM OBNOVE OBITELJSKIH KUĆA</t>
  </si>
  <si>
    <t>Pomoći iz inozemstva i od subjekata unutar općeg proračuna</t>
  </si>
  <si>
    <t>Pomoći proračunu iz drugih proračuna</t>
  </si>
  <si>
    <t>Tekuće pomoći proračunu iz drugih proračuna</t>
  </si>
  <si>
    <t>Pomoći iz državnog proračuna temeljem prijenosa EU sredstava</t>
  </si>
  <si>
    <t>Članarine i norme</t>
  </si>
  <si>
    <t>Pomoći dane u  inozemstvo i unutar općg proračuna</t>
  </si>
  <si>
    <t>Primljeni povrati glavnica danih zajmova i depozita</t>
  </si>
  <si>
    <t>Pomoći dane u  inozemstvo i unutar općeg proračuna</t>
  </si>
  <si>
    <t>POTICANJE EDUKATIVNIH I INFORMACIJSKIH AKTIVNOSTI U PODRUČJU ZAŠTITE OKOLIŠA</t>
  </si>
  <si>
    <t>Kapitalne pomoći od međunarodnih organizacija</t>
  </si>
  <si>
    <t>POTPORA PROVEDBI KLIMATSKO-ENERGETSKE POLITIKE</t>
  </si>
  <si>
    <t>PROVEDBA ENERGETSKIH PREGLEDA I SUSTAVNO GOSPODARENJE ENERGIJOM</t>
  </si>
  <si>
    <t>K2045</t>
  </si>
  <si>
    <t>K2046</t>
  </si>
  <si>
    <t>A1008</t>
  </si>
  <si>
    <t>POTICANJE OBRAZOVNIH, ISTRAŽIVAČKIH I RAZVOJNIH AKTIVNOSTI U PODRUČJU ZAŠTITE OKOLIŠA</t>
  </si>
  <si>
    <t>POTICANJE OBRAZOVNIH, ISTRAŽIVAČKIH I RAZVOJNIH AKTIVNOSTI U PODRUČJU ENERGETSKE UČINKOVITOSTI</t>
  </si>
  <si>
    <t>Plaće u naravi</t>
  </si>
  <si>
    <t>Troškovi sudskih postupaka</t>
  </si>
  <si>
    <t>Troškovi sudskih procesa</t>
  </si>
  <si>
    <t>Kapitalne pomoći proračunu iz drugih proračuna</t>
  </si>
  <si>
    <t>Rashodi za nabavu neproizvedene dugotrajne imovine</t>
  </si>
  <si>
    <t>Nematerijalna imovina</t>
  </si>
  <si>
    <t>Licence</t>
  </si>
  <si>
    <t>Naknade građanima i kućanstvima u naravi-neposredno ili putem ustanova izvan javnog sektora</t>
  </si>
  <si>
    <t>Naknade građanima i kućanstvima na temelju osiguranja</t>
  </si>
  <si>
    <t>Subvencije trgovač. društvima, poljop. i obrtnicima izvan javnog sektora</t>
  </si>
  <si>
    <t>Subvencije poljoprivrednicima i obrtnicima</t>
  </si>
  <si>
    <t>PRIHODI POSLOVANJA I PRIHODI OD PRODAJE NEFINANCIJSKE IMOVINE</t>
  </si>
  <si>
    <t>PRIHODI OD PRODAJE NEFINANCIJSKE IMOVINE</t>
  </si>
  <si>
    <t>K2047</t>
  </si>
  <si>
    <t>SANACIJA KLIZIŠTA U RH</t>
  </si>
  <si>
    <t>GOSPODARENJE S POSEBNIM KATEGORIJAMA OTPADA</t>
  </si>
  <si>
    <t>Prihodi od prodaje postrojenja i opreme</t>
  </si>
  <si>
    <t>Istrumenti, uređaji i strojevi</t>
  </si>
  <si>
    <t>K2048</t>
  </si>
  <si>
    <t>Doprinosi za obvezno zdravstveno osiguranje</t>
  </si>
  <si>
    <t>OPERATIVNI PROGRAM "KONKURENTNOST I KOHEZIJA 2014. - 2020." - TEHNIČKA POMOĆ</t>
  </si>
  <si>
    <t>Prijevozna sredstva</t>
  </si>
  <si>
    <t>K2049</t>
  </si>
  <si>
    <t>HITNE MJERE U ZAŠTITI OKOLIŠA</t>
  </si>
  <si>
    <t>PROVEDBA PROGRAMA ENERGETSKI UČINKOVITE JAVNE RASVJETE</t>
  </si>
  <si>
    <t>SPRJEČAVANJE NASTAJANJA OTPADA</t>
  </si>
  <si>
    <t>K2050</t>
  </si>
  <si>
    <t>K2051</t>
  </si>
  <si>
    <t>POTICANJE ODVOJENOG PRIKUPLJANJA OTPADA I RECIKLIRANJE</t>
  </si>
  <si>
    <t>A1001</t>
  </si>
  <si>
    <t>SANACIJA ODLAGALIŠTA OTPADA</t>
  </si>
  <si>
    <t>SANACIJA ZATVORENOG ODLAGALIŠTA BALIRANOG KOMUNALNOG OTPADA BREZJE U GRADU VARAŽDINU</t>
  </si>
  <si>
    <t xml:space="preserve">POTICANJE ENERGETSKE UČINKOVITOSTI I KORIŠTENJA OBNOVLJIVIH IZVORA ENERGIJE U INDUSTRIJSKIM I ENERGETSKIM SUSTAVIMA </t>
  </si>
  <si>
    <t>RAZVOJ I ODRŽAVANJE INFORMACIJSKOG SUSTAVA ZAŠTITE OKOLIŠA</t>
  </si>
  <si>
    <t>PONOVNA UPORABA PROIZVODA/OTPADA</t>
  </si>
  <si>
    <t>Povrat zajmova danih općinskim proračunima</t>
  </si>
  <si>
    <t>Ostale naknade troškova zaposlenima</t>
  </si>
  <si>
    <t>Doprinosi za mirovinsko osiguranje</t>
  </si>
  <si>
    <t>Prihodi od kamata na dane zajmove</t>
  </si>
  <si>
    <t>Prihodi od kamata na dane zajmove trgovačkim društvima i obrtnicima izvan javnog dektora</t>
  </si>
  <si>
    <t>Premije osiguranja</t>
  </si>
  <si>
    <t>Kapitalne pomoći kreditnim i ost. financ. inst. i trg. društvima izvan javnog sektora</t>
  </si>
  <si>
    <t>Kapitalne pomoći kreditnim i ost. financ. instit. te</t>
  </si>
  <si>
    <t>PRIHODI OD NEFINANCIJSKE IMOVINE</t>
  </si>
  <si>
    <t>RASHODI  POSLOVANJA</t>
  </si>
  <si>
    <t>RASHODI ZA NEFINANCIJSKU IMOVINU</t>
  </si>
  <si>
    <t>RAZLIKA - VIŠAK / MANJAK</t>
  </si>
  <si>
    <t>IZDACI ZA FINANC. IMOVINU I OTPLATE ZAJMOVA</t>
  </si>
  <si>
    <t>VIŠAK / MANJAK + NETO FINANCIRANJE</t>
  </si>
  <si>
    <t>Tekuće pomoći iz državnog proračuna temeljem prijenosa EU sredstava</t>
  </si>
  <si>
    <t>Kapitalne pomoći iz državnog proračuna temeljem prijenosa EU sredstava</t>
  </si>
  <si>
    <t>Raz- red</t>
  </si>
  <si>
    <t>Sku- pina</t>
  </si>
  <si>
    <t>Podsk- upina</t>
  </si>
  <si>
    <t>Odje- ljak</t>
  </si>
  <si>
    <t>Naziv prihoda</t>
  </si>
  <si>
    <t>Naziv rashoda</t>
  </si>
  <si>
    <t>Šifra</t>
  </si>
  <si>
    <t>Naziv</t>
  </si>
  <si>
    <t>POTICANJE ČISTIJE PROIZVODNJE, IZBJEGAVANJE I SMANJIV. NASTAJANJA OTPADA I EMISIJA ŠTETNIH PLINOVA</t>
  </si>
  <si>
    <t>Povećanje/ smanjenje</t>
  </si>
  <si>
    <t>Primici od zaduživanja</t>
  </si>
  <si>
    <t>Primljeni krediti i zajmovi od kreditnih i ostalih financijskih institucija izvan javnog sektora</t>
  </si>
  <si>
    <t>Primljeni krediti od tuzemnih kreditnih institucija izvan javnog sektora</t>
  </si>
  <si>
    <t>Prihodi od pozitivnih tečajnih razlika i razlika zbog primjene valutne klauzule</t>
  </si>
  <si>
    <t>Izdaci za dane zajmove i depozite</t>
  </si>
  <si>
    <t xml:space="preserve">UKUPNI PRIHODI </t>
  </si>
  <si>
    <t xml:space="preserve">UKUPNI RASHODI  </t>
  </si>
  <si>
    <t>PRIJENOS DEPOZITA IZ PRETHODNE GODINE</t>
  </si>
  <si>
    <t>PRIJENOS DEPOZITA U NAREDNU GODINU</t>
  </si>
  <si>
    <t>Naknade za rad predstav. i izvršnih tijela, povjerenst. i sl.</t>
  </si>
  <si>
    <t>Subvencije trgovačkim društvima, poljoprivrednicima i obrtnicima izvan javnog sektora</t>
  </si>
  <si>
    <t>Plan                            2016.</t>
  </si>
  <si>
    <t>Novi plan             2016.</t>
  </si>
  <si>
    <t>Novi plan              2016.</t>
  </si>
  <si>
    <t xml:space="preserve">IZMJENE I DOPUNE FINANCIJSKOG PLANA FONDA ZA ZAŠTITU OKOLIŠA I ENERGETSKU UČINKOVITOST ZA 2016. GODINU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</si>
</sst>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50" x14ac:knownFonts="1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MS Sans Serif"/>
      <family val="2"/>
      <charset val="238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color indexed="8"/>
      <name val="MS Sans Serif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9.85"/>
      <name val="Times New Roman"/>
      <family val="1"/>
    </font>
    <font>
      <b/>
      <sz val="10"/>
      <name val="Times New Roman"/>
      <family val="1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9.85"/>
      <name val="Times New Roman"/>
      <family val="1"/>
    </font>
    <font>
      <i/>
      <sz val="9.85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i/>
      <sz val="9.85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i/>
      <sz val="10"/>
      <name val="Times New Roman"/>
      <family val="1"/>
    </font>
    <font>
      <b/>
      <sz val="10"/>
      <color theme="1"/>
      <name val="Times New Roman"/>
      <family val="1"/>
      <charset val="238"/>
    </font>
    <font>
      <i/>
      <sz val="9.85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i/>
      <sz val="9.8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74">
    <xf numFmtId="0" fontId="0" fillId="0" borderId="0" xfId="0" applyNumberForma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3" fillId="0" borderId="0" xfId="0" quotePrefix="1" applyNumberFormat="1" applyFont="1" applyFill="1" applyBorder="1" applyAlignment="1" applyProtection="1">
      <alignment horizontal="left"/>
    </xf>
    <xf numFmtId="0" fontId="1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quotePrefix="1" applyNumberFormat="1" applyFont="1" applyFill="1" applyBorder="1" applyAlignment="1" applyProtection="1">
      <alignment horizontal="left" wrapText="1"/>
    </xf>
    <xf numFmtId="0" fontId="1" fillId="0" borderId="1" xfId="0" quotePrefix="1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3" fontId="2" fillId="0" borderId="0" xfId="0" quotePrefix="1" applyNumberFormat="1" applyFont="1" applyFill="1" applyBorder="1" applyAlignment="1" applyProtection="1">
      <alignment horizontal="left"/>
    </xf>
    <xf numFmtId="0" fontId="10" fillId="0" borderId="0" xfId="0" quotePrefix="1" applyFont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0" xfId="0" quotePrefix="1" applyNumberFormat="1" applyFont="1" applyFill="1" applyBorder="1" applyAlignment="1" applyProtection="1">
      <alignment horizontal="left"/>
    </xf>
    <xf numFmtId="0" fontId="8" fillId="0" borderId="0" xfId="0" quotePrefix="1" applyFont="1" applyBorder="1" applyAlignment="1">
      <alignment horizontal="left" vertical="center"/>
    </xf>
    <xf numFmtId="0" fontId="14" fillId="0" borderId="0" xfId="0" applyNumberFormat="1" applyFont="1" applyFill="1" applyBorder="1" applyAlignment="1" applyProtection="1"/>
    <xf numFmtId="0" fontId="12" fillId="0" borderId="0" xfId="0" quotePrefix="1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wrapText="1"/>
    </xf>
    <xf numFmtId="0" fontId="1" fillId="0" borderId="0" xfId="0" quotePrefix="1" applyFont="1" applyBorder="1" applyAlignment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2" fillId="0" borderId="1" xfId="0" quotePrefix="1" applyNumberFormat="1" applyFont="1" applyFill="1" applyBorder="1" applyAlignment="1" applyProtection="1">
      <alignment horizontal="left" vertical="center"/>
    </xf>
    <xf numFmtId="0" fontId="1" fillId="0" borderId="0" xfId="0" quotePrefix="1" applyFont="1" applyBorder="1" applyAlignment="1">
      <alignment horizontal="left"/>
    </xf>
    <xf numFmtId="0" fontId="23" fillId="0" borderId="1" xfId="0" applyNumberFormat="1" applyFont="1" applyFill="1" applyBorder="1" applyAlignment="1" applyProtection="1"/>
    <xf numFmtId="0" fontId="12" fillId="0" borderId="0" xfId="0" quotePrefix="1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8" fillId="0" borderId="1" xfId="0" quotePrefix="1" applyFont="1" applyBorder="1" applyAlignment="1">
      <alignment horizontal="left"/>
    </xf>
    <xf numFmtId="0" fontId="25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3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1" fillId="0" borderId="0" xfId="0" applyFont="1" applyBorder="1" applyAlignment="1">
      <alignment horizontal="left" vertical="center"/>
    </xf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4" fillId="0" borderId="0" xfId="0" quotePrefix="1" applyFont="1" applyBorder="1" applyAlignment="1">
      <alignment horizontal="left" vertical="center" wrapText="1"/>
    </xf>
    <xf numFmtId="3" fontId="2" fillId="0" borderId="0" xfId="0" quotePrefix="1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>
      <alignment wrapText="1"/>
    </xf>
    <xf numFmtId="0" fontId="26" fillId="0" borderId="0" xfId="0" applyNumberFormat="1" applyFont="1" applyFill="1" applyBorder="1" applyAlignment="1">
      <alignment wrapText="1"/>
    </xf>
    <xf numFmtId="3" fontId="26" fillId="0" borderId="0" xfId="0" quotePrefix="1" applyNumberFormat="1" applyFont="1" applyFill="1" applyBorder="1" applyAlignment="1" applyProtection="1">
      <alignment horizontal="left"/>
    </xf>
    <xf numFmtId="0" fontId="24" fillId="2" borderId="0" xfId="0" applyNumberFormat="1" applyFont="1" applyFill="1" applyBorder="1" applyAlignment="1" applyProtection="1"/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1" fillId="0" borderId="0" xfId="0" quotePrefix="1" applyFont="1" applyFill="1" applyBorder="1" applyAlignment="1">
      <alignment horizontal="left" vertical="center"/>
    </xf>
    <xf numFmtId="0" fontId="30" fillId="0" borderId="0" xfId="0" quotePrefix="1" applyFont="1" applyFill="1" applyBorder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quotePrefix="1" applyFont="1" applyFill="1" applyAlignment="1">
      <alignment horizontal="left" vertical="center"/>
    </xf>
    <xf numFmtId="0" fontId="30" fillId="0" borderId="0" xfId="0" quotePrefix="1" applyFont="1" applyFill="1" applyAlignment="1">
      <alignment horizontal="left" vertical="center"/>
    </xf>
    <xf numFmtId="0" fontId="30" fillId="0" borderId="4" xfId="0" applyFont="1" applyFill="1" applyBorder="1" applyAlignment="1">
      <alignment vertical="center"/>
    </xf>
    <xf numFmtId="0" fontId="30" fillId="0" borderId="4" xfId="0" quotePrefix="1" applyFont="1" applyFill="1" applyBorder="1" applyAlignment="1">
      <alignment horizontal="left" vertical="center"/>
    </xf>
    <xf numFmtId="0" fontId="31" fillId="0" borderId="0" xfId="0" quotePrefix="1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 applyProtection="1">
      <alignment vertical="center"/>
    </xf>
    <xf numFmtId="0" fontId="26" fillId="0" borderId="0" xfId="0" quotePrefix="1" applyNumberFormat="1" applyFont="1" applyFill="1" applyBorder="1" applyAlignment="1" applyProtection="1">
      <alignment horizontal="left" vertical="center"/>
    </xf>
    <xf numFmtId="0" fontId="39" fillId="0" borderId="0" xfId="0" quotePrefix="1" applyNumberFormat="1" applyFont="1" applyFill="1" applyBorder="1" applyAlignment="1" applyProtection="1">
      <alignment horizontal="left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5" fillId="0" borderId="0" xfId="0" applyNumberFormat="1" applyFont="1" applyFill="1" applyBorder="1" applyAlignment="1" applyProtection="1">
      <alignment horizontal="left" vertical="top"/>
    </xf>
    <xf numFmtId="0" fontId="31" fillId="0" borderId="0" xfId="0" quotePrefix="1" applyFont="1" applyBorder="1" applyAlignment="1">
      <alignment horizontal="left" vertical="top"/>
    </xf>
    <xf numFmtId="4" fontId="14" fillId="0" borderId="0" xfId="0" applyNumberFormat="1" applyFont="1" applyFill="1" applyBorder="1" applyAlignment="1" applyProtection="1"/>
    <xf numFmtId="3" fontId="25" fillId="0" borderId="0" xfId="0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vertical="top" wrapText="1"/>
    </xf>
    <xf numFmtId="3" fontId="20" fillId="0" borderId="3" xfId="0" applyNumberFormat="1" applyFont="1" applyFill="1" applyBorder="1" applyAlignment="1" applyProtection="1">
      <alignment horizontal="right"/>
    </xf>
    <xf numFmtId="3" fontId="20" fillId="0" borderId="3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3" fontId="16" fillId="0" borderId="0" xfId="0" applyNumberFormat="1" applyFont="1" applyFill="1" applyBorder="1" applyAlignment="1" applyProtection="1">
      <alignment horizontal="left" vertical="top"/>
    </xf>
    <xf numFmtId="0" fontId="34" fillId="0" borderId="0" xfId="0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left" wrapText="1"/>
    </xf>
    <xf numFmtId="0" fontId="40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>
      <alignment wrapText="1"/>
    </xf>
    <xf numFmtId="3" fontId="16" fillId="0" borderId="0" xfId="0" applyNumberFormat="1" applyFont="1" applyFill="1" applyBorder="1" applyAlignment="1" applyProtection="1">
      <alignment wrapText="1"/>
    </xf>
    <xf numFmtId="4" fontId="16" fillId="0" borderId="0" xfId="0" applyNumberFormat="1" applyFont="1" applyFill="1" applyBorder="1" applyAlignment="1" applyProtection="1">
      <alignment wrapText="1"/>
    </xf>
    <xf numFmtId="3" fontId="24" fillId="0" borderId="0" xfId="0" applyNumberFormat="1" applyFont="1" applyFill="1" applyBorder="1" applyAlignment="1" applyProtection="1">
      <alignment wrapText="1"/>
    </xf>
    <xf numFmtId="3" fontId="26" fillId="0" borderId="0" xfId="0" applyNumberFormat="1" applyFont="1" applyFill="1" applyBorder="1" applyAlignment="1" applyProtection="1">
      <alignment wrapText="1"/>
    </xf>
    <xf numFmtId="3" fontId="25" fillId="0" borderId="0" xfId="0" applyNumberFormat="1" applyFont="1" applyFill="1" applyBorder="1" applyAlignment="1" applyProtection="1">
      <alignment wrapText="1"/>
    </xf>
    <xf numFmtId="3" fontId="16" fillId="0" borderId="0" xfId="0" applyNumberFormat="1" applyFont="1" applyFill="1" applyBorder="1" applyAlignment="1" applyProtection="1"/>
    <xf numFmtId="3" fontId="26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Border="1" applyAlignment="1">
      <alignment horizontal="left" vertical="top"/>
    </xf>
    <xf numFmtId="0" fontId="26" fillId="0" borderId="0" xfId="0" applyNumberFormat="1" applyFont="1" applyFill="1" applyBorder="1" applyAlignment="1" applyProtection="1">
      <alignment horizontal="left" vertical="top"/>
    </xf>
    <xf numFmtId="0" fontId="31" fillId="0" borderId="0" xfId="0" applyFont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0" fontId="30" fillId="0" borderId="0" xfId="0" quotePrefix="1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26" fillId="0" borderId="0" xfId="0" quotePrefix="1" applyNumberFormat="1" applyFont="1" applyFill="1" applyBorder="1" applyAlignment="1" applyProtection="1">
      <alignment horizontal="left" vertical="top"/>
    </xf>
    <xf numFmtId="0" fontId="26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 vertical="top"/>
    </xf>
    <xf numFmtId="3" fontId="29" fillId="0" borderId="0" xfId="0" applyNumberFormat="1" applyFont="1" applyFill="1" applyBorder="1" applyAlignment="1" applyProtection="1"/>
    <xf numFmtId="0" fontId="31" fillId="0" borderId="0" xfId="0" applyFont="1" applyBorder="1" applyAlignment="1">
      <alignment horizontal="left"/>
    </xf>
    <xf numFmtId="0" fontId="1" fillId="0" borderId="0" xfId="0" applyFont="1" applyBorder="1" applyAlignment="1"/>
    <xf numFmtId="0" fontId="31" fillId="0" borderId="0" xfId="0" applyFont="1" applyBorder="1" applyAlignment="1"/>
    <xf numFmtId="0" fontId="31" fillId="0" borderId="0" xfId="0" quotePrefix="1" applyFont="1" applyBorder="1" applyAlignment="1">
      <alignment horizontal="left"/>
    </xf>
    <xf numFmtId="0" fontId="31" fillId="0" borderId="0" xfId="0" applyFont="1" applyFill="1" applyBorder="1" applyAlignment="1"/>
    <xf numFmtId="0" fontId="31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18" fillId="0" borderId="0" xfId="0" applyFont="1" applyBorder="1" applyAlignment="1"/>
    <xf numFmtId="3" fontId="26" fillId="0" borderId="0" xfId="0" applyNumberFormat="1" applyFont="1" applyFill="1" applyBorder="1" applyAlignment="1" applyProtection="1">
      <alignment horizontal="left"/>
    </xf>
    <xf numFmtId="3" fontId="2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left"/>
    </xf>
    <xf numFmtId="3" fontId="25" fillId="0" borderId="0" xfId="0" applyNumberFormat="1" applyFont="1" applyFill="1" applyBorder="1" applyAlignment="1" applyProtection="1"/>
    <xf numFmtId="3" fontId="26" fillId="0" borderId="0" xfId="0" applyNumberFormat="1" applyFont="1" applyFill="1" applyBorder="1" applyAlignment="1" applyProtection="1"/>
    <xf numFmtId="0" fontId="37" fillId="0" borderId="0" xfId="0" quotePrefix="1" applyNumberFormat="1" applyFont="1" applyFill="1" applyBorder="1" applyAlignment="1" applyProtection="1">
      <alignment horizontal="left" vertical="top"/>
    </xf>
    <xf numFmtId="0" fontId="37" fillId="0" borderId="0" xfId="0" applyNumberFormat="1" applyFont="1" applyFill="1" applyBorder="1" applyAlignment="1" applyProtection="1">
      <alignment wrapText="1"/>
    </xf>
    <xf numFmtId="0" fontId="28" fillId="0" borderId="0" xfId="0" quotePrefix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32" fillId="0" borderId="0" xfId="0" applyFont="1" applyFill="1" applyBorder="1" applyAlignment="1"/>
    <xf numFmtId="0" fontId="32" fillId="0" borderId="0" xfId="0" quotePrefix="1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left" wrapText="1"/>
    </xf>
    <xf numFmtId="3" fontId="24" fillId="0" borderId="0" xfId="0" quotePrefix="1" applyNumberFormat="1" applyFont="1" applyFill="1" applyBorder="1" applyAlignment="1" applyProtection="1">
      <alignment horizontal="left"/>
    </xf>
    <xf numFmtId="3" fontId="27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wrapText="1"/>
    </xf>
    <xf numFmtId="3" fontId="31" fillId="0" borderId="0" xfId="0" applyNumberFormat="1" applyFont="1" applyFill="1" applyBorder="1" applyAlignment="1"/>
    <xf numFmtId="3" fontId="25" fillId="0" borderId="0" xfId="0" applyNumberFormat="1" applyFont="1" applyFill="1" applyBorder="1" applyAlignment="1" applyProtection="1">
      <alignment horizontal="right"/>
    </xf>
    <xf numFmtId="3" fontId="26" fillId="0" borderId="0" xfId="0" applyNumberFormat="1" applyFont="1" applyFill="1" applyBorder="1" applyAlignment="1" applyProtection="1">
      <alignment horizontal="right"/>
    </xf>
    <xf numFmtId="3" fontId="30" fillId="0" borderId="0" xfId="0" applyNumberFormat="1" applyFont="1" applyFill="1" applyBorder="1" applyAlignment="1"/>
    <xf numFmtId="0" fontId="29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31" fillId="0" borderId="0" xfId="0" applyFont="1" applyFill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 applyProtection="1"/>
    <xf numFmtId="3" fontId="36" fillId="0" borderId="0" xfId="0" applyNumberFormat="1" applyFont="1" applyFill="1" applyBorder="1" applyAlignment="1" applyProtection="1">
      <alignment horizontal="right"/>
    </xf>
    <xf numFmtId="0" fontId="27" fillId="0" borderId="0" xfId="0" applyNumberFormat="1" applyFont="1" applyFill="1" applyBorder="1" applyAlignment="1" applyProtection="1"/>
    <xf numFmtId="0" fontId="31" fillId="0" borderId="0" xfId="0" applyFont="1" applyFill="1" applyAlignment="1"/>
    <xf numFmtId="0" fontId="31" fillId="0" borderId="0" xfId="0" applyFont="1" applyFill="1" applyAlignment="1">
      <alignment wrapText="1"/>
    </xf>
    <xf numFmtId="0" fontId="44" fillId="0" borderId="0" xfId="0" applyNumberFormat="1" applyFont="1" applyFill="1" applyBorder="1" applyAlignment="1" applyProtection="1">
      <alignment wrapText="1"/>
    </xf>
    <xf numFmtId="0" fontId="45" fillId="0" borderId="0" xfId="0" applyFont="1" applyFill="1" applyAlignment="1"/>
    <xf numFmtId="0" fontId="44" fillId="0" borderId="0" xfId="0" applyNumberFormat="1" applyFont="1" applyFill="1" applyBorder="1" applyAlignment="1" applyProtection="1"/>
    <xf numFmtId="0" fontId="28" fillId="0" borderId="0" xfId="0" applyFont="1" applyFill="1" applyAlignment="1"/>
    <xf numFmtId="0" fontId="32" fillId="0" borderId="0" xfId="0" applyFont="1" applyFill="1" applyAlignment="1"/>
    <xf numFmtId="0" fontId="33" fillId="0" borderId="0" xfId="0" applyFont="1" applyFill="1" applyAlignment="1"/>
    <xf numFmtId="0" fontId="32" fillId="0" borderId="0" xfId="0" quotePrefix="1" applyFont="1" applyFill="1" applyAlignment="1">
      <alignment horizontal="left"/>
    </xf>
    <xf numFmtId="0" fontId="28" fillId="0" borderId="0" xfId="0" quotePrefix="1" applyFont="1" applyFill="1" applyAlignment="1">
      <alignment horizontal="left"/>
    </xf>
    <xf numFmtId="0" fontId="33" fillId="0" borderId="0" xfId="0" quotePrefix="1" applyFont="1" applyFill="1" applyAlignment="1">
      <alignment horizontal="left"/>
    </xf>
    <xf numFmtId="3" fontId="43" fillId="0" borderId="0" xfId="0" applyNumberFormat="1" applyFont="1" applyFill="1" applyBorder="1" applyAlignment="1" applyProtection="1"/>
    <xf numFmtId="0" fontId="24" fillId="0" borderId="0" xfId="0" quotePrefix="1" applyNumberFormat="1" applyFont="1" applyFill="1" applyBorder="1" applyAlignment="1" applyProtection="1">
      <alignment horizontal="left"/>
    </xf>
    <xf numFmtId="0" fontId="30" fillId="0" borderId="0" xfId="0" applyFont="1" applyFill="1" applyBorder="1" applyAlignment="1">
      <alignment horizontal="left" vertical="top"/>
    </xf>
    <xf numFmtId="0" fontId="46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4" fontId="26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 wrapText="1"/>
    </xf>
    <xf numFmtId="3" fontId="25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>
      <alignment horizontal="left" wrapText="1"/>
    </xf>
    <xf numFmtId="4" fontId="27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horizontal="left" vertical="top"/>
    </xf>
    <xf numFmtId="164" fontId="21" fillId="0" borderId="0" xfId="0" applyNumberFormat="1" applyFont="1" applyFill="1" applyAlignment="1">
      <alignment vertical="center" wrapText="1"/>
    </xf>
    <xf numFmtId="4" fontId="25" fillId="0" borderId="0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left"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Fill="1" applyBorder="1" applyAlignment="1" applyProtection="1"/>
    <xf numFmtId="3" fontId="14" fillId="0" borderId="0" xfId="0" applyNumberFormat="1" applyFont="1" applyFill="1" applyBorder="1" applyAlignment="1" applyProtection="1"/>
    <xf numFmtId="3" fontId="7" fillId="0" borderId="3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4" fontId="2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vertical="center" wrapText="1"/>
    </xf>
    <xf numFmtId="4" fontId="26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3" fontId="8" fillId="0" borderId="3" xfId="0" applyNumberFormat="1" applyFont="1" applyFill="1" applyBorder="1" applyAlignment="1" applyProtection="1">
      <alignment horizontal="right"/>
    </xf>
    <xf numFmtId="3" fontId="36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47" fillId="0" borderId="0" xfId="0" applyNumberFormat="1" applyFont="1" applyFill="1" applyBorder="1" applyAlignment="1" applyProtection="1">
      <alignment horizontal="right"/>
    </xf>
    <xf numFmtId="3" fontId="48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3" fontId="25" fillId="0" borderId="0" xfId="0" applyNumberFormat="1" applyFont="1" applyFill="1" applyBorder="1" applyAlignment="1" applyProtection="1">
      <alignment vertical="top"/>
    </xf>
    <xf numFmtId="0" fontId="2" fillId="0" borderId="0" xfId="0" quotePrefix="1" applyNumberFormat="1" applyFont="1" applyFill="1" applyBorder="1" applyAlignment="1" applyProtection="1">
      <alignment horizontal="left" vertical="top" wrapText="1"/>
    </xf>
    <xf numFmtId="3" fontId="29" fillId="0" borderId="0" xfId="0" applyNumberFormat="1" applyFont="1" applyFill="1" applyBorder="1" applyAlignment="1" applyProtection="1">
      <alignment vertical="top"/>
    </xf>
    <xf numFmtId="3" fontId="26" fillId="0" borderId="0" xfId="0" applyNumberFormat="1" applyFont="1" applyFill="1" applyBorder="1" applyAlignment="1" applyProtection="1">
      <alignment vertical="center"/>
    </xf>
    <xf numFmtId="0" fontId="23" fillId="0" borderId="1" xfId="0" applyNumberFormat="1" applyFont="1" applyFill="1" applyBorder="1" applyAlignment="1" applyProtection="1"/>
    <xf numFmtId="0" fontId="8" fillId="0" borderId="2" xfId="0" applyFont="1" applyBorder="1" applyAlignment="1">
      <alignment horizontal="left"/>
    </xf>
    <xf numFmtId="0" fontId="2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7" fillId="0" borderId="0" xfId="0" applyNumberFormat="1" applyFont="1" applyFill="1" applyBorder="1" applyAlignment="1" applyProtection="1"/>
    <xf numFmtId="3" fontId="2" fillId="0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Border="1" applyAlignment="1"/>
    <xf numFmtId="0" fontId="19" fillId="0" borderId="0" xfId="0" quotePrefix="1" applyFont="1" applyBorder="1" applyAlignment="1">
      <alignment horizontal="left" vertical="top"/>
    </xf>
    <xf numFmtId="0" fontId="19" fillId="0" borderId="0" xfId="0" quotePrefix="1" applyFont="1" applyBorder="1" applyAlignment="1">
      <alignment horizontal="left"/>
    </xf>
    <xf numFmtId="0" fontId="49" fillId="0" borderId="0" xfId="0" applyFont="1" applyBorder="1" applyAlignment="1">
      <alignment horizontal="left" vertical="top"/>
    </xf>
    <xf numFmtId="0" fontId="49" fillId="0" borderId="0" xfId="0" quotePrefix="1" applyFont="1" applyBorder="1" applyAlignment="1">
      <alignment horizontal="left" vertical="top"/>
    </xf>
    <xf numFmtId="0" fontId="16" fillId="0" borderId="0" xfId="0" applyNumberFormat="1" applyFont="1" applyFill="1" applyBorder="1" applyAlignment="1" applyProtection="1">
      <alignment horizontal="left"/>
    </xf>
    <xf numFmtId="3" fontId="16" fillId="0" borderId="0" xfId="0" quotePrefix="1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vertical="top"/>
    </xf>
    <xf numFmtId="3" fontId="24" fillId="0" borderId="0" xfId="0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3" fontId="26" fillId="0" borderId="0" xfId="0" applyNumberFormat="1" applyFont="1" applyFill="1" applyBorder="1" applyAlignment="1" applyProtection="1">
      <alignment vertical="top"/>
    </xf>
    <xf numFmtId="3" fontId="26" fillId="0" borderId="0" xfId="0" applyNumberFormat="1" applyFont="1" applyFill="1" applyBorder="1" applyAlignment="1" applyProtection="1">
      <alignment horizontal="right" vertical="top"/>
    </xf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8" fillId="0" borderId="2" xfId="0" applyFont="1" applyBorder="1" applyAlignment="1">
      <alignment horizontal="left"/>
    </xf>
    <xf numFmtId="0" fontId="23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64" fontId="21" fillId="0" borderId="0" xfId="0" applyNumberFormat="1" applyFont="1" applyFill="1" applyAlignment="1">
      <alignment horizontal="center" vertical="center" wrapText="1"/>
    </xf>
    <xf numFmtId="0" fontId="12" fillId="0" borderId="0" xfId="0" quotePrefix="1" applyNumberFormat="1" applyFont="1" applyFill="1" applyBorder="1" applyAlignment="1" applyProtection="1">
      <alignment horizontal="center" vertical="center"/>
    </xf>
    <xf numFmtId="0" fontId="12" fillId="0" borderId="5" xfId="0" quotePrefix="1" applyNumberFormat="1" applyFont="1" applyFill="1" applyBorder="1" applyAlignment="1" applyProtection="1">
      <alignment horizontal="left" wrapText="1"/>
    </xf>
    <xf numFmtId="0" fontId="13" fillId="0" borderId="5" xfId="0" applyNumberFormat="1" applyFont="1" applyFill="1" applyBorder="1" applyAlignment="1" applyProtection="1">
      <alignment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12" fillId="0" borderId="5" xfId="0" quotePrefix="1" applyNumberFormat="1" applyFont="1" applyFill="1" applyBorder="1" applyAlignment="1" applyProtection="1">
      <alignment horizontal="center" vertical="center"/>
    </xf>
    <xf numFmtId="0" fontId="42" fillId="0" borderId="5" xfId="0" applyNumberFormat="1" applyFont="1" applyFill="1" applyBorder="1" applyAlignment="1" applyProtection="1">
      <alignment horizontal="center" vertical="center"/>
    </xf>
  </cellXfs>
  <cellStyles count="2">
    <cellStyle name="Normalno" xfId="0" builtinId="0"/>
    <cellStyle name="Obično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"/>
  <sheetViews>
    <sheetView tabSelected="1" topLeftCell="A3" zoomScaleNormal="100" workbookViewId="0">
      <selection activeCell="C16" sqref="C16"/>
    </sheetView>
  </sheetViews>
  <sheetFormatPr defaultColWidth="11.44140625" defaultRowHeight="13.2" x14ac:dyDescent="0.25"/>
  <cols>
    <col min="1" max="2" width="4.33203125" style="3" customWidth="1"/>
    <col min="3" max="3" width="5.5546875" style="3" customWidth="1"/>
    <col min="4" max="4" width="5.33203125" style="17" customWidth="1"/>
    <col min="5" max="5" width="38.88671875" customWidth="1"/>
    <col min="6" max="7" width="14.109375" customWidth="1"/>
    <col min="8" max="8" width="14.33203125" style="215" customWidth="1"/>
    <col min="9" max="9" width="11" customWidth="1"/>
    <col min="10" max="10" width="12" bestFit="1" customWidth="1"/>
    <col min="11" max="11" width="13.109375" bestFit="1" customWidth="1"/>
    <col min="12" max="12" width="12" bestFit="1" customWidth="1"/>
  </cols>
  <sheetData>
    <row r="1" spans="1:12" ht="12.75" hidden="1" customHeight="1" x14ac:dyDescent="0.25">
      <c r="A1" s="259" t="s">
        <v>3</v>
      </c>
      <c r="B1" s="260"/>
      <c r="C1" s="260"/>
      <c r="D1" s="260"/>
      <c r="E1" s="260"/>
    </row>
    <row r="2" spans="1:12" ht="27.75" hidden="1" customHeight="1" x14ac:dyDescent="0.25">
      <c r="A2" s="260"/>
      <c r="B2" s="260"/>
      <c r="C2" s="260"/>
      <c r="D2" s="260"/>
      <c r="E2" s="260"/>
    </row>
    <row r="3" spans="1:12" ht="27.75" customHeight="1" x14ac:dyDescent="0.25">
      <c r="A3" s="267" t="s">
        <v>285</v>
      </c>
      <c r="B3" s="267"/>
      <c r="C3" s="267"/>
      <c r="D3" s="267"/>
      <c r="E3" s="267"/>
      <c r="F3" s="267"/>
      <c r="G3" s="267"/>
      <c r="H3" s="267"/>
      <c r="I3" s="211"/>
    </row>
    <row r="4" spans="1:12" ht="22.8" customHeight="1" x14ac:dyDescent="0.25">
      <c r="A4" s="267"/>
      <c r="B4" s="267"/>
      <c r="C4" s="267"/>
      <c r="D4" s="267"/>
      <c r="E4" s="267"/>
      <c r="F4" s="267"/>
      <c r="G4" s="267"/>
      <c r="H4" s="267"/>
      <c r="I4" s="211"/>
    </row>
    <row r="5" spans="1:12" s="28" customFormat="1" ht="24.6" customHeight="1" x14ac:dyDescent="0.35">
      <c r="A5" s="266" t="s">
        <v>72</v>
      </c>
      <c r="B5" s="266"/>
      <c r="C5" s="266"/>
      <c r="D5" s="266"/>
      <c r="E5" s="266"/>
      <c r="F5" s="266"/>
      <c r="G5" s="266"/>
      <c r="H5" s="266"/>
      <c r="I5" s="266"/>
    </row>
    <row r="6" spans="1:12" s="3" customFormat="1" ht="22.2" customHeight="1" x14ac:dyDescent="0.25">
      <c r="A6" s="266" t="s">
        <v>5</v>
      </c>
      <c r="B6" s="266"/>
      <c r="C6" s="266"/>
      <c r="D6" s="266"/>
      <c r="E6" s="266"/>
      <c r="F6" s="266"/>
      <c r="G6" s="266"/>
      <c r="H6" s="266"/>
      <c r="I6" s="222"/>
    </row>
    <row r="7" spans="1:12" s="3" customFormat="1" ht="12.75" customHeight="1" x14ac:dyDescent="0.35">
      <c r="A7" s="27"/>
      <c r="B7" s="26"/>
      <c r="C7" s="26"/>
      <c r="D7" s="26"/>
      <c r="E7" s="26"/>
      <c r="H7" s="4"/>
    </row>
    <row r="8" spans="1:12" s="3" customFormat="1" ht="27.6" customHeight="1" x14ac:dyDescent="0.25">
      <c r="A8" s="263"/>
      <c r="B8" s="264"/>
      <c r="C8" s="264"/>
      <c r="D8" s="264"/>
      <c r="E8" s="265"/>
      <c r="F8" s="80" t="s">
        <v>282</v>
      </c>
      <c r="G8" s="80" t="s">
        <v>270</v>
      </c>
      <c r="H8" s="80" t="s">
        <v>283</v>
      </c>
      <c r="J8" s="4"/>
      <c r="K8" s="4"/>
      <c r="L8" s="4"/>
    </row>
    <row r="9" spans="1:12" s="3" customFormat="1" ht="22.5" customHeight="1" x14ac:dyDescent="0.35">
      <c r="A9" s="261" t="s">
        <v>31</v>
      </c>
      <c r="B9" s="262"/>
      <c r="C9" s="262"/>
      <c r="D9" s="262"/>
      <c r="E9" s="262"/>
      <c r="F9" s="92">
        <f>prihodi!F4</f>
        <v>1401488978</v>
      </c>
      <c r="G9" s="92">
        <f>prihodi!G4</f>
        <v>-222964400</v>
      </c>
      <c r="H9" s="92">
        <f>prihodi!H4</f>
        <v>1178524578</v>
      </c>
      <c r="J9" s="90"/>
      <c r="K9" s="90"/>
      <c r="L9" s="90"/>
    </row>
    <row r="10" spans="1:12" s="3" customFormat="1" ht="22.5" customHeight="1" x14ac:dyDescent="0.35">
      <c r="A10" s="261" t="s">
        <v>253</v>
      </c>
      <c r="B10" s="262"/>
      <c r="C10" s="262"/>
      <c r="D10" s="262"/>
      <c r="E10" s="262"/>
      <c r="F10" s="93">
        <f>prihodi!F35</f>
        <v>0</v>
      </c>
      <c r="G10" s="93">
        <f>prihodi!G35</f>
        <v>0</v>
      </c>
      <c r="H10" s="93">
        <f>prihodi!H35</f>
        <v>0</v>
      </c>
    </row>
    <row r="11" spans="1:12" s="3" customFormat="1" ht="22.5" customHeight="1" x14ac:dyDescent="0.35">
      <c r="A11" s="261" t="s">
        <v>276</v>
      </c>
      <c r="B11" s="262"/>
      <c r="C11" s="262"/>
      <c r="D11" s="262"/>
      <c r="E11" s="262"/>
      <c r="F11" s="93">
        <f>F9+F10</f>
        <v>1401488978</v>
      </c>
      <c r="G11" s="93">
        <f t="shared" ref="G11:H11" si="0">G9+G10</f>
        <v>-222964400</v>
      </c>
      <c r="H11" s="93">
        <f t="shared" si="0"/>
        <v>1178524578</v>
      </c>
    </row>
    <row r="12" spans="1:12" s="3" customFormat="1" ht="22.5" customHeight="1" x14ac:dyDescent="0.35">
      <c r="A12" s="261" t="s">
        <v>254</v>
      </c>
      <c r="B12" s="262"/>
      <c r="C12" s="262"/>
      <c r="D12" s="262"/>
      <c r="E12" s="262"/>
      <c r="F12" s="93">
        <f>'rashodi-opći dio'!F3</f>
        <v>1575863600</v>
      </c>
      <c r="G12" s="93">
        <f>'rashodi-opći dio'!G3</f>
        <v>312863100</v>
      </c>
      <c r="H12" s="93">
        <f>'rashodi-opći dio'!H3</f>
        <v>1888726700</v>
      </c>
      <c r="K12" s="203"/>
    </row>
    <row r="13" spans="1:12" s="3" customFormat="1" ht="22.5" customHeight="1" x14ac:dyDescent="0.35">
      <c r="A13" s="261" t="s">
        <v>255</v>
      </c>
      <c r="B13" s="262"/>
      <c r="C13" s="262"/>
      <c r="D13" s="262"/>
      <c r="E13" s="262"/>
      <c r="F13" s="93">
        <f>'rashodi-opći dio'!F74</f>
        <v>70164900</v>
      </c>
      <c r="G13" s="93">
        <f>'rashodi-opći dio'!G74</f>
        <v>-23039900</v>
      </c>
      <c r="H13" s="93">
        <f>'rashodi-opći dio'!H74</f>
        <v>47125000</v>
      </c>
      <c r="K13" s="203"/>
    </row>
    <row r="14" spans="1:12" s="3" customFormat="1" ht="22.5" customHeight="1" x14ac:dyDescent="0.35">
      <c r="A14" s="261" t="s">
        <v>277</v>
      </c>
      <c r="B14" s="262"/>
      <c r="C14" s="262"/>
      <c r="D14" s="262"/>
      <c r="E14" s="262"/>
      <c r="F14" s="93">
        <f>F12+F13</f>
        <v>1646028500</v>
      </c>
      <c r="G14" s="93">
        <f t="shared" ref="G14:H14" si="1">G12+G13</f>
        <v>289823200</v>
      </c>
      <c r="H14" s="93">
        <f t="shared" si="1"/>
        <v>1935851700</v>
      </c>
      <c r="K14" s="203"/>
    </row>
    <row r="15" spans="1:12" s="3" customFormat="1" ht="22.5" customHeight="1" x14ac:dyDescent="0.35">
      <c r="A15" s="261" t="s">
        <v>256</v>
      </c>
      <c r="B15" s="262"/>
      <c r="C15" s="262"/>
      <c r="D15" s="262"/>
      <c r="E15" s="262"/>
      <c r="F15" s="93">
        <f t="shared" ref="F15" si="2">F9+F10-F12-F13</f>
        <v>-244539522</v>
      </c>
      <c r="G15" s="93">
        <f>G9+G10-G12-G13</f>
        <v>-512787600</v>
      </c>
      <c r="H15" s="93">
        <f>H9+H10-H12-H13</f>
        <v>-757327122</v>
      </c>
    </row>
    <row r="16" spans="1:12" s="3" customFormat="1" ht="12.6" customHeight="1" x14ac:dyDescent="0.3">
      <c r="A16" s="241"/>
      <c r="B16" s="242"/>
      <c r="C16" s="242"/>
      <c r="D16" s="242"/>
      <c r="E16" s="242"/>
      <c r="F16" s="243"/>
      <c r="G16" s="243"/>
      <c r="H16" s="243"/>
    </row>
    <row r="17" spans="1:8" s="24" customFormat="1" ht="22.2" customHeight="1" x14ac:dyDescent="0.35">
      <c r="A17" s="268" t="s">
        <v>36</v>
      </c>
      <c r="B17" s="268"/>
      <c r="C17" s="268"/>
      <c r="D17" s="268"/>
      <c r="E17" s="268"/>
      <c r="F17" s="268"/>
      <c r="G17" s="268"/>
      <c r="H17" s="268"/>
    </row>
    <row r="18" spans="1:8" s="24" customFormat="1" ht="12.75" customHeight="1" x14ac:dyDescent="0.35">
      <c r="A18" s="36"/>
      <c r="B18" s="37"/>
      <c r="C18" s="37"/>
      <c r="D18" s="37"/>
      <c r="E18" s="37"/>
      <c r="H18" s="216"/>
    </row>
    <row r="19" spans="1:8" s="24" customFormat="1" ht="27.6" customHeight="1" x14ac:dyDescent="0.35">
      <c r="A19" s="263"/>
      <c r="B19" s="264"/>
      <c r="C19" s="264"/>
      <c r="D19" s="264"/>
      <c r="E19" s="265"/>
      <c r="F19" s="80" t="s">
        <v>282</v>
      </c>
      <c r="G19" s="80" t="s">
        <v>270</v>
      </c>
      <c r="H19" s="80" t="s">
        <v>283</v>
      </c>
    </row>
    <row r="20" spans="1:8" s="24" customFormat="1" ht="22.5" customHeight="1" x14ac:dyDescent="0.35">
      <c r="A20" s="261" t="s">
        <v>29</v>
      </c>
      <c r="B20" s="262"/>
      <c r="C20" s="262"/>
      <c r="D20" s="262"/>
      <c r="E20" s="262"/>
      <c r="F20" s="92">
        <f>'račun financiranja'!F4</f>
        <v>4047000</v>
      </c>
      <c r="G20" s="92">
        <f>'račun financiranja'!G4</f>
        <v>507433000</v>
      </c>
      <c r="H20" s="92">
        <f>'račun financiranja'!H4</f>
        <v>511480000</v>
      </c>
    </row>
    <row r="21" spans="1:8" s="24" customFormat="1" ht="22.2" customHeight="1" x14ac:dyDescent="0.35">
      <c r="A21" s="261" t="s">
        <v>257</v>
      </c>
      <c r="B21" s="262"/>
      <c r="C21" s="262"/>
      <c r="D21" s="262"/>
      <c r="E21" s="262"/>
      <c r="F21" s="93">
        <f>'račun financiranja'!F15</f>
        <v>7477000</v>
      </c>
      <c r="G21" s="93">
        <f>'račun financiranja'!G15</f>
        <v>-5354600</v>
      </c>
      <c r="H21" s="93">
        <f>'račun financiranja'!H15</f>
        <v>2122400</v>
      </c>
    </row>
    <row r="22" spans="1:8" s="24" customFormat="1" ht="22.2" customHeight="1" x14ac:dyDescent="0.35">
      <c r="A22" s="238" t="s">
        <v>278</v>
      </c>
      <c r="B22" s="239"/>
      <c r="C22" s="239"/>
      <c r="D22" s="239"/>
      <c r="E22" s="239"/>
      <c r="F22" s="217">
        <v>247969522</v>
      </c>
      <c r="G22" s="93">
        <v>0</v>
      </c>
      <c r="H22" s="217">
        <v>247969522</v>
      </c>
    </row>
    <row r="23" spans="1:8" s="24" customFormat="1" ht="22.2" hidden="1" customHeight="1" x14ac:dyDescent="0.35">
      <c r="A23" s="238" t="s">
        <v>279</v>
      </c>
      <c r="B23" s="237"/>
      <c r="C23" s="237"/>
      <c r="D23" s="237"/>
      <c r="E23" s="237"/>
      <c r="F23" s="93">
        <f>-(F20-F21+F22+F15)</f>
        <v>0</v>
      </c>
      <c r="G23" s="93">
        <f>-(G20-G21+G22+G15)</f>
        <v>0</v>
      </c>
      <c r="H23" s="93">
        <f>-(H20-H21+H22+H15)</f>
        <v>0</v>
      </c>
    </row>
    <row r="24" spans="1:8" s="24" customFormat="1" ht="22.5" customHeight="1" x14ac:dyDescent="0.35">
      <c r="A24" s="261" t="s">
        <v>62</v>
      </c>
      <c r="B24" s="262"/>
      <c r="C24" s="262"/>
      <c r="D24" s="262"/>
      <c r="E24" s="262"/>
      <c r="F24" s="93">
        <f>F20-F21+F22+F23</f>
        <v>244539522</v>
      </c>
      <c r="G24" s="93">
        <f>G20-G21+G22+G23</f>
        <v>512787600</v>
      </c>
      <c r="H24" s="93">
        <f>H20-H21+H22+H23</f>
        <v>757327122</v>
      </c>
    </row>
    <row r="25" spans="1:8" s="24" customFormat="1" ht="22.5" customHeight="1" x14ac:dyDescent="0.35">
      <c r="A25" s="38"/>
      <c r="B25" s="35"/>
      <c r="C25" s="35"/>
      <c r="D25" s="35"/>
      <c r="E25" s="35"/>
      <c r="F25" s="87"/>
      <c r="G25" s="87"/>
      <c r="H25" s="216"/>
    </row>
    <row r="26" spans="1:8" s="24" customFormat="1" ht="22.5" customHeight="1" x14ac:dyDescent="0.35">
      <c r="A26" s="261" t="s">
        <v>258</v>
      </c>
      <c r="B26" s="262"/>
      <c r="C26" s="262"/>
      <c r="D26" s="262"/>
      <c r="E26" s="262"/>
      <c r="F26" s="225">
        <f>F15+F24</f>
        <v>0</v>
      </c>
      <c r="G26" s="225">
        <f>G15+G24</f>
        <v>0</v>
      </c>
      <c r="H26" s="225">
        <f>H15+H24</f>
        <v>0</v>
      </c>
    </row>
    <row r="27" spans="1:8" s="24" customFormat="1" ht="18" customHeight="1" x14ac:dyDescent="0.35">
      <c r="A27" s="25"/>
      <c r="B27" s="26"/>
      <c r="C27" s="26"/>
      <c r="D27" s="26"/>
      <c r="E27" s="26"/>
      <c r="H27" s="216"/>
    </row>
    <row r="28" spans="1:8" s="3" customFormat="1" x14ac:dyDescent="0.25">
      <c r="D28" s="16"/>
      <c r="F28" s="4"/>
      <c r="G28" s="4"/>
      <c r="H28" s="4"/>
    </row>
    <row r="29" spans="1:8" s="3" customFormat="1" x14ac:dyDescent="0.25">
      <c r="D29" s="16"/>
      <c r="F29" s="4"/>
      <c r="G29" s="4"/>
      <c r="H29" s="4"/>
    </row>
    <row r="30" spans="1:8" s="3" customFormat="1" x14ac:dyDescent="0.25">
      <c r="D30" s="16"/>
      <c r="F30" s="4"/>
      <c r="G30" s="4"/>
      <c r="H30" s="4"/>
    </row>
    <row r="31" spans="1:8" s="3" customFormat="1" x14ac:dyDescent="0.25">
      <c r="D31" s="16"/>
      <c r="H31" s="4"/>
    </row>
    <row r="32" spans="1:8" s="3" customFormat="1" x14ac:dyDescent="0.25">
      <c r="D32" s="16"/>
      <c r="F32" s="4"/>
      <c r="G32" s="4"/>
      <c r="H32" s="4"/>
    </row>
    <row r="33" spans="4:8" s="3" customFormat="1" x14ac:dyDescent="0.25">
      <c r="D33" s="16"/>
      <c r="H33" s="4"/>
    </row>
    <row r="34" spans="4:8" s="3" customFormat="1" x14ac:dyDescent="0.25">
      <c r="D34" s="16"/>
      <c r="H34" s="4"/>
    </row>
    <row r="35" spans="4:8" s="3" customFormat="1" x14ac:dyDescent="0.25">
      <c r="D35" s="16"/>
      <c r="H35" s="4"/>
    </row>
    <row r="36" spans="4:8" s="3" customFormat="1" x14ac:dyDescent="0.25">
      <c r="D36" s="16"/>
      <c r="H36" s="4"/>
    </row>
    <row r="37" spans="4:8" s="3" customFormat="1" x14ac:dyDescent="0.25">
      <c r="D37" s="16"/>
      <c r="H37" s="4"/>
    </row>
    <row r="38" spans="4:8" s="3" customFormat="1" x14ac:dyDescent="0.25">
      <c r="D38" s="16"/>
      <c r="H38" s="4"/>
    </row>
    <row r="39" spans="4:8" s="3" customFormat="1" x14ac:dyDescent="0.25">
      <c r="D39" s="16"/>
      <c r="H39" s="4"/>
    </row>
    <row r="40" spans="4:8" s="3" customFormat="1" x14ac:dyDescent="0.25">
      <c r="D40" s="16"/>
      <c r="H40" s="4"/>
    </row>
    <row r="41" spans="4:8" s="3" customFormat="1" x14ac:dyDescent="0.25">
      <c r="D41" s="16"/>
      <c r="H41" s="4"/>
    </row>
    <row r="42" spans="4:8" s="3" customFormat="1" x14ac:dyDescent="0.25">
      <c r="D42" s="16"/>
      <c r="H42" s="4"/>
    </row>
    <row r="43" spans="4:8" s="3" customFormat="1" x14ac:dyDescent="0.25">
      <c r="D43" s="16"/>
      <c r="H43" s="4"/>
    </row>
    <row r="44" spans="4:8" s="3" customFormat="1" x14ac:dyDescent="0.25">
      <c r="D44" s="16"/>
      <c r="H44" s="4"/>
    </row>
    <row r="45" spans="4:8" s="3" customFormat="1" x14ac:dyDescent="0.25">
      <c r="D45" s="16"/>
      <c r="H45" s="4"/>
    </row>
    <row r="46" spans="4:8" s="3" customFormat="1" x14ac:dyDescent="0.25">
      <c r="D46" s="16"/>
      <c r="H46" s="4"/>
    </row>
    <row r="47" spans="4:8" s="3" customFormat="1" x14ac:dyDescent="0.25">
      <c r="D47" s="16"/>
      <c r="H47" s="4"/>
    </row>
    <row r="48" spans="4:8" s="3" customFormat="1" x14ac:dyDescent="0.25">
      <c r="D48" s="16"/>
      <c r="H48" s="4"/>
    </row>
    <row r="49" spans="4:8" s="3" customFormat="1" x14ac:dyDescent="0.25">
      <c r="D49" s="16"/>
      <c r="H49" s="4"/>
    </row>
    <row r="50" spans="4:8" s="3" customFormat="1" x14ac:dyDescent="0.25">
      <c r="D50" s="16"/>
      <c r="H50" s="4"/>
    </row>
    <row r="51" spans="4:8" s="3" customFormat="1" x14ac:dyDescent="0.25">
      <c r="D51" s="16"/>
      <c r="H51" s="4"/>
    </row>
    <row r="52" spans="4:8" s="3" customFormat="1" x14ac:dyDescent="0.25">
      <c r="D52" s="16"/>
      <c r="H52" s="4"/>
    </row>
    <row r="53" spans="4:8" s="3" customFormat="1" x14ac:dyDescent="0.25">
      <c r="D53" s="16"/>
      <c r="H53" s="4"/>
    </row>
    <row r="54" spans="4:8" s="3" customFormat="1" x14ac:dyDescent="0.25">
      <c r="D54" s="16"/>
      <c r="H54" s="4"/>
    </row>
    <row r="55" spans="4:8" s="3" customFormat="1" x14ac:dyDescent="0.25">
      <c r="D55" s="16"/>
      <c r="H55" s="4"/>
    </row>
    <row r="56" spans="4:8" s="3" customFormat="1" x14ac:dyDescent="0.25">
      <c r="D56" s="16"/>
      <c r="H56" s="4"/>
    </row>
    <row r="57" spans="4:8" s="3" customFormat="1" x14ac:dyDescent="0.25">
      <c r="D57" s="16"/>
      <c r="H57" s="4"/>
    </row>
    <row r="58" spans="4:8" s="3" customFormat="1" x14ac:dyDescent="0.25">
      <c r="D58" s="16"/>
      <c r="H58" s="4"/>
    </row>
    <row r="59" spans="4:8" s="3" customFormat="1" x14ac:dyDescent="0.25">
      <c r="D59" s="16"/>
      <c r="H59" s="4"/>
    </row>
    <row r="60" spans="4:8" s="3" customFormat="1" x14ac:dyDescent="0.25">
      <c r="D60" s="16"/>
      <c r="H60" s="4"/>
    </row>
    <row r="61" spans="4:8" s="3" customFormat="1" x14ac:dyDescent="0.25">
      <c r="D61" s="16"/>
      <c r="H61" s="4"/>
    </row>
    <row r="62" spans="4:8" s="3" customFormat="1" x14ac:dyDescent="0.25">
      <c r="D62" s="16"/>
      <c r="H62" s="4"/>
    </row>
    <row r="63" spans="4:8" s="3" customFormat="1" x14ac:dyDescent="0.25">
      <c r="D63" s="16"/>
      <c r="H63" s="4"/>
    </row>
    <row r="64" spans="4:8" s="3" customFormat="1" x14ac:dyDescent="0.25">
      <c r="D64" s="16"/>
      <c r="H64" s="4"/>
    </row>
    <row r="65" spans="4:8" s="3" customFormat="1" x14ac:dyDescent="0.25">
      <c r="D65" s="16"/>
      <c r="H65" s="4"/>
    </row>
    <row r="66" spans="4:8" s="3" customFormat="1" x14ac:dyDescent="0.25">
      <c r="D66" s="16"/>
      <c r="H66" s="4"/>
    </row>
    <row r="67" spans="4:8" s="3" customFormat="1" x14ac:dyDescent="0.25">
      <c r="D67" s="16"/>
      <c r="H67" s="4"/>
    </row>
    <row r="68" spans="4:8" s="3" customFormat="1" x14ac:dyDescent="0.25">
      <c r="D68" s="16"/>
      <c r="H68" s="4"/>
    </row>
    <row r="69" spans="4:8" s="3" customFormat="1" x14ac:dyDescent="0.25">
      <c r="D69" s="16"/>
      <c r="H69" s="4"/>
    </row>
    <row r="70" spans="4:8" s="3" customFormat="1" x14ac:dyDescent="0.25">
      <c r="D70" s="16"/>
      <c r="H70" s="4"/>
    </row>
    <row r="71" spans="4:8" s="3" customFormat="1" x14ac:dyDescent="0.25">
      <c r="D71" s="16"/>
      <c r="H71" s="4"/>
    </row>
    <row r="72" spans="4:8" s="3" customFormat="1" x14ac:dyDescent="0.25">
      <c r="D72" s="16"/>
      <c r="H72" s="4"/>
    </row>
    <row r="73" spans="4:8" s="3" customFormat="1" x14ac:dyDescent="0.25">
      <c r="D73" s="16"/>
      <c r="H73" s="4"/>
    </row>
    <row r="74" spans="4:8" s="3" customFormat="1" x14ac:dyDescent="0.25">
      <c r="D74" s="16"/>
      <c r="H74" s="4"/>
    </row>
    <row r="75" spans="4:8" s="3" customFormat="1" x14ac:dyDescent="0.25">
      <c r="D75" s="16"/>
      <c r="H75" s="4"/>
    </row>
    <row r="76" spans="4:8" s="3" customFormat="1" x14ac:dyDescent="0.25">
      <c r="D76" s="16"/>
      <c r="H76" s="4"/>
    </row>
    <row r="77" spans="4:8" s="3" customFormat="1" x14ac:dyDescent="0.25">
      <c r="D77" s="16"/>
      <c r="H77" s="4"/>
    </row>
    <row r="78" spans="4:8" s="3" customFormat="1" x14ac:dyDescent="0.25">
      <c r="D78" s="16"/>
      <c r="H78" s="4"/>
    </row>
    <row r="79" spans="4:8" s="3" customFormat="1" x14ac:dyDescent="0.25">
      <c r="D79" s="16"/>
      <c r="H79" s="4"/>
    </row>
    <row r="80" spans="4:8" s="3" customFormat="1" x14ac:dyDescent="0.25">
      <c r="D80" s="16"/>
      <c r="H80" s="4"/>
    </row>
    <row r="81" spans="4:8" s="3" customFormat="1" x14ac:dyDescent="0.25">
      <c r="D81" s="16"/>
      <c r="H81" s="4"/>
    </row>
    <row r="82" spans="4:8" s="3" customFormat="1" x14ac:dyDescent="0.25">
      <c r="D82" s="16"/>
      <c r="H82" s="4"/>
    </row>
    <row r="83" spans="4:8" s="3" customFormat="1" x14ac:dyDescent="0.25">
      <c r="D83" s="16"/>
      <c r="H83" s="4"/>
    </row>
    <row r="84" spans="4:8" s="3" customFormat="1" x14ac:dyDescent="0.25">
      <c r="D84" s="16"/>
      <c r="H84" s="4"/>
    </row>
    <row r="85" spans="4:8" s="3" customFormat="1" x14ac:dyDescent="0.25">
      <c r="D85" s="16"/>
      <c r="H85" s="4"/>
    </row>
    <row r="86" spans="4:8" s="3" customFormat="1" x14ac:dyDescent="0.25">
      <c r="D86" s="16"/>
      <c r="H86" s="4"/>
    </row>
    <row r="87" spans="4:8" s="3" customFormat="1" x14ac:dyDescent="0.25">
      <c r="D87" s="16"/>
      <c r="H87" s="4"/>
    </row>
    <row r="88" spans="4:8" s="3" customFormat="1" x14ac:dyDescent="0.25">
      <c r="D88" s="16"/>
      <c r="H88" s="4"/>
    </row>
    <row r="89" spans="4:8" s="3" customFormat="1" x14ac:dyDescent="0.25">
      <c r="D89" s="16"/>
      <c r="H89" s="4"/>
    </row>
    <row r="90" spans="4:8" s="3" customFormat="1" x14ac:dyDescent="0.25">
      <c r="D90" s="16"/>
      <c r="H90" s="4"/>
    </row>
    <row r="91" spans="4:8" s="3" customFormat="1" x14ac:dyDescent="0.25">
      <c r="D91" s="16"/>
      <c r="H91" s="4"/>
    </row>
    <row r="92" spans="4:8" s="3" customFormat="1" x14ac:dyDescent="0.25">
      <c r="D92" s="16"/>
      <c r="H92" s="4"/>
    </row>
    <row r="93" spans="4:8" s="3" customFormat="1" x14ac:dyDescent="0.25">
      <c r="D93" s="16"/>
      <c r="H93" s="4"/>
    </row>
    <row r="94" spans="4:8" s="3" customFormat="1" x14ac:dyDescent="0.25">
      <c r="D94" s="16"/>
      <c r="H94" s="4"/>
    </row>
    <row r="95" spans="4:8" s="3" customFormat="1" x14ac:dyDescent="0.25">
      <c r="D95" s="16"/>
      <c r="H95" s="4"/>
    </row>
    <row r="96" spans="4:8" s="3" customFormat="1" x14ac:dyDescent="0.25">
      <c r="D96" s="16"/>
      <c r="H96" s="4"/>
    </row>
    <row r="97" spans="4:8" s="3" customFormat="1" x14ac:dyDescent="0.25">
      <c r="D97" s="16"/>
      <c r="H97" s="4"/>
    </row>
    <row r="98" spans="4:8" s="3" customFormat="1" x14ac:dyDescent="0.25">
      <c r="D98" s="16"/>
      <c r="H98" s="4"/>
    </row>
    <row r="99" spans="4:8" s="3" customFormat="1" x14ac:dyDescent="0.25">
      <c r="D99" s="16"/>
      <c r="H99" s="4"/>
    </row>
    <row r="100" spans="4:8" s="3" customFormat="1" x14ac:dyDescent="0.25">
      <c r="D100" s="16"/>
      <c r="H100" s="4"/>
    </row>
    <row r="101" spans="4:8" s="3" customFormat="1" x14ac:dyDescent="0.25">
      <c r="D101" s="16"/>
      <c r="H101" s="4"/>
    </row>
    <row r="102" spans="4:8" s="3" customFormat="1" x14ac:dyDescent="0.25">
      <c r="D102" s="16"/>
      <c r="H102" s="4"/>
    </row>
    <row r="103" spans="4:8" s="3" customFormat="1" x14ac:dyDescent="0.25">
      <c r="D103" s="16"/>
      <c r="H103" s="4"/>
    </row>
    <row r="104" spans="4:8" s="3" customFormat="1" x14ac:dyDescent="0.25">
      <c r="D104" s="16"/>
      <c r="H104" s="4"/>
    </row>
    <row r="105" spans="4:8" s="3" customFormat="1" x14ac:dyDescent="0.25">
      <c r="D105" s="16"/>
      <c r="H105" s="4"/>
    </row>
    <row r="106" spans="4:8" s="3" customFormat="1" x14ac:dyDescent="0.25">
      <c r="D106" s="16"/>
      <c r="H106" s="4"/>
    </row>
    <row r="107" spans="4:8" s="3" customFormat="1" x14ac:dyDescent="0.25">
      <c r="D107" s="16"/>
      <c r="H107" s="4"/>
    </row>
    <row r="108" spans="4:8" s="3" customFormat="1" x14ac:dyDescent="0.25">
      <c r="D108" s="16"/>
      <c r="H108" s="4"/>
    </row>
    <row r="109" spans="4:8" s="3" customFormat="1" x14ac:dyDescent="0.25">
      <c r="D109" s="16"/>
      <c r="H109" s="4"/>
    </row>
    <row r="110" spans="4:8" s="3" customFormat="1" x14ac:dyDescent="0.25">
      <c r="D110" s="16"/>
      <c r="H110" s="4"/>
    </row>
    <row r="111" spans="4:8" s="3" customFormat="1" x14ac:dyDescent="0.25">
      <c r="D111" s="16"/>
      <c r="H111" s="4"/>
    </row>
    <row r="112" spans="4:8" s="3" customFormat="1" x14ac:dyDescent="0.25">
      <c r="D112" s="16"/>
      <c r="H112" s="4"/>
    </row>
    <row r="113" spans="4:8" s="3" customFormat="1" x14ac:dyDescent="0.25">
      <c r="D113" s="16"/>
      <c r="H113" s="4"/>
    </row>
    <row r="114" spans="4:8" s="3" customFormat="1" x14ac:dyDescent="0.25">
      <c r="D114" s="16"/>
      <c r="H114" s="4"/>
    </row>
    <row r="115" spans="4:8" s="3" customFormat="1" x14ac:dyDescent="0.25">
      <c r="D115" s="16"/>
      <c r="H115" s="4"/>
    </row>
    <row r="116" spans="4:8" s="3" customFormat="1" x14ac:dyDescent="0.25">
      <c r="D116" s="16"/>
      <c r="H116" s="4"/>
    </row>
    <row r="117" spans="4:8" s="3" customFormat="1" x14ac:dyDescent="0.25">
      <c r="D117" s="16"/>
      <c r="H117" s="4"/>
    </row>
    <row r="118" spans="4:8" s="3" customFormat="1" x14ac:dyDescent="0.25">
      <c r="D118" s="16"/>
      <c r="H118" s="4"/>
    </row>
    <row r="119" spans="4:8" s="3" customFormat="1" x14ac:dyDescent="0.25">
      <c r="D119" s="16"/>
      <c r="H119" s="4"/>
    </row>
    <row r="120" spans="4:8" s="3" customFormat="1" x14ac:dyDescent="0.25">
      <c r="D120" s="16"/>
      <c r="H120" s="4"/>
    </row>
    <row r="121" spans="4:8" s="3" customFormat="1" x14ac:dyDescent="0.25">
      <c r="D121" s="16"/>
      <c r="H121" s="4"/>
    </row>
    <row r="122" spans="4:8" s="3" customFormat="1" x14ac:dyDescent="0.25">
      <c r="D122" s="16"/>
      <c r="H122" s="4"/>
    </row>
    <row r="123" spans="4:8" s="3" customFormat="1" x14ac:dyDescent="0.25">
      <c r="D123" s="16"/>
      <c r="H123" s="4"/>
    </row>
    <row r="124" spans="4:8" s="3" customFormat="1" x14ac:dyDescent="0.25">
      <c r="D124" s="16"/>
      <c r="H124" s="4"/>
    </row>
    <row r="125" spans="4:8" s="3" customFormat="1" x14ac:dyDescent="0.25">
      <c r="D125" s="16"/>
      <c r="H125" s="4"/>
    </row>
    <row r="126" spans="4:8" s="3" customFormat="1" x14ac:dyDescent="0.25">
      <c r="D126" s="16"/>
      <c r="H126" s="4"/>
    </row>
    <row r="127" spans="4:8" s="3" customFormat="1" x14ac:dyDescent="0.25">
      <c r="D127" s="16"/>
      <c r="H127" s="4"/>
    </row>
    <row r="128" spans="4:8" s="3" customFormat="1" x14ac:dyDescent="0.25">
      <c r="D128" s="16"/>
      <c r="H128" s="4"/>
    </row>
    <row r="129" spans="4:8" s="3" customFormat="1" x14ac:dyDescent="0.25">
      <c r="D129" s="16"/>
      <c r="H129" s="4"/>
    </row>
    <row r="130" spans="4:8" s="3" customFormat="1" x14ac:dyDescent="0.25">
      <c r="D130" s="16"/>
      <c r="H130" s="4"/>
    </row>
    <row r="131" spans="4:8" s="3" customFormat="1" x14ac:dyDescent="0.25">
      <c r="D131" s="16"/>
      <c r="H131" s="4"/>
    </row>
    <row r="132" spans="4:8" s="3" customFormat="1" x14ac:dyDescent="0.25">
      <c r="D132" s="16"/>
      <c r="H132" s="4"/>
    </row>
    <row r="133" spans="4:8" s="3" customFormat="1" x14ac:dyDescent="0.25">
      <c r="D133" s="16"/>
      <c r="H133" s="4"/>
    </row>
    <row r="134" spans="4:8" s="3" customFormat="1" x14ac:dyDescent="0.25">
      <c r="D134" s="16"/>
      <c r="H134" s="4"/>
    </row>
    <row r="135" spans="4:8" s="3" customFormat="1" x14ac:dyDescent="0.25">
      <c r="D135" s="16"/>
      <c r="H135" s="4"/>
    </row>
    <row r="136" spans="4:8" s="3" customFormat="1" x14ac:dyDescent="0.25">
      <c r="D136" s="16"/>
      <c r="H136" s="4"/>
    </row>
    <row r="137" spans="4:8" s="3" customFormat="1" x14ac:dyDescent="0.25">
      <c r="D137" s="16"/>
      <c r="H137" s="4"/>
    </row>
    <row r="138" spans="4:8" s="3" customFormat="1" x14ac:dyDescent="0.25">
      <c r="D138" s="16"/>
      <c r="H138" s="4"/>
    </row>
    <row r="139" spans="4:8" s="3" customFormat="1" x14ac:dyDescent="0.25">
      <c r="D139" s="16"/>
      <c r="H139" s="4"/>
    </row>
    <row r="140" spans="4:8" s="3" customFormat="1" x14ac:dyDescent="0.25">
      <c r="D140" s="16"/>
      <c r="H140" s="4"/>
    </row>
    <row r="141" spans="4:8" s="3" customFormat="1" x14ac:dyDescent="0.25">
      <c r="D141" s="16"/>
      <c r="H141" s="4"/>
    </row>
    <row r="142" spans="4:8" s="3" customFormat="1" x14ac:dyDescent="0.25">
      <c r="D142" s="16"/>
      <c r="H142" s="4"/>
    </row>
    <row r="143" spans="4:8" s="3" customFormat="1" x14ac:dyDescent="0.25">
      <c r="D143" s="16"/>
      <c r="H143" s="4"/>
    </row>
    <row r="144" spans="4:8" s="3" customFormat="1" x14ac:dyDescent="0.25">
      <c r="D144" s="16"/>
      <c r="H144" s="4"/>
    </row>
    <row r="145" spans="4:8" s="3" customFormat="1" x14ac:dyDescent="0.25">
      <c r="D145" s="16"/>
      <c r="H145" s="4"/>
    </row>
    <row r="146" spans="4:8" s="3" customFormat="1" x14ac:dyDescent="0.25">
      <c r="D146" s="16"/>
      <c r="H146" s="4"/>
    </row>
    <row r="147" spans="4:8" s="3" customFormat="1" x14ac:dyDescent="0.25">
      <c r="D147" s="16"/>
      <c r="H147" s="4"/>
    </row>
    <row r="148" spans="4:8" s="3" customFormat="1" x14ac:dyDescent="0.25">
      <c r="D148" s="16"/>
      <c r="H148" s="4"/>
    </row>
    <row r="149" spans="4:8" s="3" customFormat="1" x14ac:dyDescent="0.25">
      <c r="D149" s="16"/>
      <c r="H149" s="4"/>
    </row>
    <row r="150" spans="4:8" s="3" customFormat="1" x14ac:dyDescent="0.25">
      <c r="D150" s="16"/>
      <c r="H150" s="4"/>
    </row>
    <row r="151" spans="4:8" s="3" customFormat="1" x14ac:dyDescent="0.25">
      <c r="D151" s="16"/>
      <c r="H151" s="4"/>
    </row>
    <row r="152" spans="4:8" s="3" customFormat="1" x14ac:dyDescent="0.25">
      <c r="D152" s="16"/>
      <c r="H152" s="4"/>
    </row>
    <row r="153" spans="4:8" s="3" customFormat="1" x14ac:dyDescent="0.25">
      <c r="D153" s="16"/>
      <c r="H153" s="4"/>
    </row>
    <row r="154" spans="4:8" s="3" customFormat="1" x14ac:dyDescent="0.25">
      <c r="D154" s="16"/>
      <c r="H154" s="4"/>
    </row>
    <row r="155" spans="4:8" s="3" customFormat="1" x14ac:dyDescent="0.25">
      <c r="D155" s="16"/>
      <c r="H155" s="4"/>
    </row>
    <row r="156" spans="4:8" s="3" customFormat="1" x14ac:dyDescent="0.25">
      <c r="D156" s="16"/>
      <c r="H156" s="4"/>
    </row>
    <row r="157" spans="4:8" s="3" customFormat="1" x14ac:dyDescent="0.25">
      <c r="D157" s="16"/>
      <c r="H157" s="4"/>
    </row>
    <row r="158" spans="4:8" s="3" customFormat="1" x14ac:dyDescent="0.25">
      <c r="D158" s="16"/>
      <c r="H158" s="4"/>
    </row>
    <row r="159" spans="4:8" s="3" customFormat="1" x14ac:dyDescent="0.25">
      <c r="D159" s="16"/>
      <c r="H159" s="4"/>
    </row>
    <row r="160" spans="4:8" s="3" customFormat="1" x14ac:dyDescent="0.25">
      <c r="D160" s="16"/>
      <c r="H160" s="4"/>
    </row>
    <row r="161" spans="4:8" s="3" customFormat="1" x14ac:dyDescent="0.25">
      <c r="D161" s="16"/>
      <c r="H161" s="4"/>
    </row>
    <row r="162" spans="4:8" s="3" customFormat="1" x14ac:dyDescent="0.25">
      <c r="D162" s="16"/>
      <c r="H162" s="4"/>
    </row>
    <row r="163" spans="4:8" s="3" customFormat="1" x14ac:dyDescent="0.25">
      <c r="D163" s="16"/>
      <c r="H163" s="4"/>
    </row>
    <row r="164" spans="4:8" s="3" customFormat="1" x14ac:dyDescent="0.25">
      <c r="D164" s="16"/>
      <c r="H164" s="4"/>
    </row>
    <row r="165" spans="4:8" s="3" customFormat="1" x14ac:dyDescent="0.25">
      <c r="D165" s="16"/>
      <c r="H165" s="4"/>
    </row>
    <row r="166" spans="4:8" s="3" customFormat="1" x14ac:dyDescent="0.25">
      <c r="D166" s="16"/>
      <c r="H166" s="4"/>
    </row>
    <row r="167" spans="4:8" s="3" customFormat="1" x14ac:dyDescent="0.25">
      <c r="D167" s="16"/>
      <c r="H167" s="4"/>
    </row>
    <row r="168" spans="4:8" s="3" customFormat="1" x14ac:dyDescent="0.25">
      <c r="D168" s="16"/>
      <c r="H168" s="4"/>
    </row>
    <row r="169" spans="4:8" s="3" customFormat="1" x14ac:dyDescent="0.25">
      <c r="D169" s="16"/>
      <c r="H169" s="4"/>
    </row>
    <row r="170" spans="4:8" s="3" customFormat="1" x14ac:dyDescent="0.25">
      <c r="D170" s="16"/>
      <c r="H170" s="4"/>
    </row>
    <row r="171" spans="4:8" s="3" customFormat="1" x14ac:dyDescent="0.25">
      <c r="D171" s="16"/>
      <c r="H171" s="4"/>
    </row>
    <row r="172" spans="4:8" s="3" customFormat="1" x14ac:dyDescent="0.25">
      <c r="D172" s="16"/>
      <c r="H172" s="4"/>
    </row>
    <row r="173" spans="4:8" s="3" customFormat="1" x14ac:dyDescent="0.25">
      <c r="D173" s="16"/>
      <c r="H173" s="4"/>
    </row>
    <row r="174" spans="4:8" s="3" customFormat="1" x14ac:dyDescent="0.25">
      <c r="D174" s="16"/>
      <c r="H174" s="4"/>
    </row>
    <row r="175" spans="4:8" s="3" customFormat="1" x14ac:dyDescent="0.25">
      <c r="D175" s="16"/>
      <c r="H175" s="4"/>
    </row>
    <row r="176" spans="4:8" s="3" customFormat="1" x14ac:dyDescent="0.25">
      <c r="D176" s="16"/>
      <c r="H176" s="4"/>
    </row>
    <row r="177" spans="4:8" s="3" customFormat="1" x14ac:dyDescent="0.25">
      <c r="D177" s="16"/>
      <c r="H177" s="4"/>
    </row>
    <row r="178" spans="4:8" s="3" customFormat="1" x14ac:dyDescent="0.25">
      <c r="D178" s="16"/>
      <c r="H178" s="4"/>
    </row>
    <row r="179" spans="4:8" s="3" customFormat="1" x14ac:dyDescent="0.25">
      <c r="D179" s="16"/>
      <c r="H179" s="4"/>
    </row>
    <row r="180" spans="4:8" s="3" customFormat="1" x14ac:dyDescent="0.25">
      <c r="D180" s="16"/>
      <c r="H180" s="4"/>
    </row>
    <row r="181" spans="4:8" s="3" customFormat="1" x14ac:dyDescent="0.25">
      <c r="D181" s="16"/>
      <c r="H181" s="4"/>
    </row>
    <row r="182" spans="4:8" s="3" customFormat="1" x14ac:dyDescent="0.25">
      <c r="D182" s="16"/>
      <c r="H182" s="4"/>
    </row>
    <row r="183" spans="4:8" s="3" customFormat="1" x14ac:dyDescent="0.25">
      <c r="D183" s="16"/>
      <c r="H183" s="4"/>
    </row>
    <row r="184" spans="4:8" s="3" customFormat="1" x14ac:dyDescent="0.25">
      <c r="D184" s="16"/>
      <c r="H184" s="4"/>
    </row>
    <row r="185" spans="4:8" s="3" customFormat="1" x14ac:dyDescent="0.25">
      <c r="D185" s="16"/>
      <c r="H185" s="4"/>
    </row>
    <row r="186" spans="4:8" s="3" customFormat="1" x14ac:dyDescent="0.25">
      <c r="D186" s="16"/>
      <c r="H186" s="4"/>
    </row>
    <row r="187" spans="4:8" s="3" customFormat="1" x14ac:dyDescent="0.25">
      <c r="D187" s="16"/>
      <c r="H187" s="4"/>
    </row>
    <row r="188" spans="4:8" s="3" customFormat="1" x14ac:dyDescent="0.25">
      <c r="D188" s="16"/>
      <c r="H188" s="4"/>
    </row>
    <row r="189" spans="4:8" s="3" customFormat="1" x14ac:dyDescent="0.25">
      <c r="D189" s="16"/>
      <c r="H189" s="4"/>
    </row>
    <row r="190" spans="4:8" s="3" customFormat="1" x14ac:dyDescent="0.25">
      <c r="D190" s="16"/>
      <c r="H190" s="4"/>
    </row>
    <row r="191" spans="4:8" s="3" customFormat="1" x14ac:dyDescent="0.25">
      <c r="D191" s="16"/>
      <c r="H191" s="4"/>
    </row>
    <row r="192" spans="4:8" s="3" customFormat="1" x14ac:dyDescent="0.25">
      <c r="D192" s="16"/>
      <c r="H192" s="4"/>
    </row>
    <row r="193" spans="4:8" s="3" customFormat="1" x14ac:dyDescent="0.25">
      <c r="D193" s="16"/>
      <c r="H193" s="4"/>
    </row>
    <row r="194" spans="4:8" s="3" customFormat="1" x14ac:dyDescent="0.25">
      <c r="D194" s="16"/>
      <c r="H194" s="4"/>
    </row>
    <row r="195" spans="4:8" s="3" customFormat="1" x14ac:dyDescent="0.25">
      <c r="D195" s="16"/>
      <c r="H195" s="4"/>
    </row>
    <row r="196" spans="4:8" s="3" customFormat="1" x14ac:dyDescent="0.25">
      <c r="D196" s="16"/>
      <c r="H196" s="4"/>
    </row>
    <row r="197" spans="4:8" s="3" customFormat="1" x14ac:dyDescent="0.25">
      <c r="D197" s="16"/>
      <c r="H197" s="4"/>
    </row>
    <row r="198" spans="4:8" s="3" customFormat="1" x14ac:dyDescent="0.25">
      <c r="D198" s="16"/>
      <c r="H198" s="4"/>
    </row>
    <row r="199" spans="4:8" s="3" customFormat="1" x14ac:dyDescent="0.25">
      <c r="D199" s="16"/>
      <c r="H199" s="4"/>
    </row>
    <row r="200" spans="4:8" s="3" customFormat="1" x14ac:dyDescent="0.25">
      <c r="D200" s="16"/>
      <c r="H200" s="4"/>
    </row>
    <row r="201" spans="4:8" s="3" customFormat="1" x14ac:dyDescent="0.25">
      <c r="D201" s="16"/>
      <c r="H201" s="4"/>
    </row>
    <row r="202" spans="4:8" s="3" customFormat="1" x14ac:dyDescent="0.25">
      <c r="D202" s="16"/>
      <c r="H202" s="4"/>
    </row>
    <row r="203" spans="4:8" s="3" customFormat="1" x14ac:dyDescent="0.25">
      <c r="D203" s="16"/>
      <c r="H203" s="4"/>
    </row>
    <row r="204" spans="4:8" s="3" customFormat="1" x14ac:dyDescent="0.25">
      <c r="D204" s="16"/>
      <c r="H204" s="4"/>
    </row>
    <row r="205" spans="4:8" s="3" customFormat="1" x14ac:dyDescent="0.25">
      <c r="D205" s="16"/>
      <c r="H205" s="4"/>
    </row>
    <row r="206" spans="4:8" s="3" customFormat="1" x14ac:dyDescent="0.25">
      <c r="D206" s="16"/>
      <c r="H206" s="4"/>
    </row>
    <row r="207" spans="4:8" s="3" customFormat="1" x14ac:dyDescent="0.25">
      <c r="D207" s="16"/>
      <c r="H207" s="4"/>
    </row>
    <row r="208" spans="4:8" s="3" customFormat="1" x14ac:dyDescent="0.25">
      <c r="D208" s="16"/>
      <c r="H208" s="4"/>
    </row>
    <row r="209" spans="4:8" s="3" customFormat="1" x14ac:dyDescent="0.25">
      <c r="D209" s="16"/>
      <c r="H209" s="4"/>
    </row>
    <row r="210" spans="4:8" s="3" customFormat="1" x14ac:dyDescent="0.25">
      <c r="D210" s="16"/>
      <c r="H210" s="4"/>
    </row>
    <row r="211" spans="4:8" s="3" customFormat="1" x14ac:dyDescent="0.25">
      <c r="D211" s="16"/>
      <c r="H211" s="4"/>
    </row>
    <row r="212" spans="4:8" s="3" customFormat="1" x14ac:dyDescent="0.25">
      <c r="D212" s="16"/>
      <c r="H212" s="4"/>
    </row>
    <row r="213" spans="4:8" s="3" customFormat="1" x14ac:dyDescent="0.25">
      <c r="D213" s="16"/>
      <c r="H213" s="4"/>
    </row>
    <row r="214" spans="4:8" s="3" customFormat="1" x14ac:dyDescent="0.25">
      <c r="D214" s="16"/>
      <c r="H214" s="4"/>
    </row>
    <row r="215" spans="4:8" s="3" customFormat="1" x14ac:dyDescent="0.25">
      <c r="D215" s="16"/>
      <c r="H215" s="4"/>
    </row>
    <row r="216" spans="4:8" s="3" customFormat="1" x14ac:dyDescent="0.25">
      <c r="D216" s="16"/>
      <c r="H216" s="4"/>
    </row>
    <row r="217" spans="4:8" s="3" customFormat="1" x14ac:dyDescent="0.25">
      <c r="D217" s="16"/>
      <c r="H217" s="4"/>
    </row>
    <row r="218" spans="4:8" s="3" customFormat="1" x14ac:dyDescent="0.25">
      <c r="D218" s="16"/>
      <c r="H218" s="4"/>
    </row>
    <row r="219" spans="4:8" s="3" customFormat="1" x14ac:dyDescent="0.25">
      <c r="D219" s="16"/>
      <c r="H219" s="4"/>
    </row>
    <row r="220" spans="4:8" s="3" customFormat="1" x14ac:dyDescent="0.25">
      <c r="D220" s="16"/>
      <c r="H220" s="4"/>
    </row>
    <row r="221" spans="4:8" s="3" customFormat="1" x14ac:dyDescent="0.25">
      <c r="D221" s="16"/>
      <c r="H221" s="4"/>
    </row>
    <row r="222" spans="4:8" s="3" customFormat="1" x14ac:dyDescent="0.25">
      <c r="D222" s="16"/>
      <c r="H222" s="4"/>
    </row>
    <row r="223" spans="4:8" s="3" customFormat="1" x14ac:dyDescent="0.25">
      <c r="D223" s="16"/>
      <c r="H223" s="4"/>
    </row>
    <row r="224" spans="4:8" s="3" customFormat="1" x14ac:dyDescent="0.25">
      <c r="D224" s="16"/>
      <c r="H224" s="4"/>
    </row>
    <row r="225" spans="4:8" s="3" customFormat="1" x14ac:dyDescent="0.25">
      <c r="D225" s="16"/>
      <c r="H225" s="4"/>
    </row>
    <row r="226" spans="4:8" s="3" customFormat="1" x14ac:dyDescent="0.25">
      <c r="D226" s="16"/>
      <c r="H226" s="4"/>
    </row>
    <row r="227" spans="4:8" s="3" customFormat="1" x14ac:dyDescent="0.25">
      <c r="D227" s="16"/>
      <c r="H227" s="4"/>
    </row>
    <row r="228" spans="4:8" s="3" customFormat="1" x14ac:dyDescent="0.25">
      <c r="D228" s="16"/>
      <c r="H228" s="4"/>
    </row>
    <row r="229" spans="4:8" s="3" customFormat="1" x14ac:dyDescent="0.25">
      <c r="D229" s="16"/>
      <c r="H229" s="4"/>
    </row>
    <row r="230" spans="4:8" s="3" customFormat="1" x14ac:dyDescent="0.25">
      <c r="D230" s="16"/>
      <c r="H230" s="4"/>
    </row>
    <row r="231" spans="4:8" s="3" customFormat="1" x14ac:dyDescent="0.25">
      <c r="D231" s="16"/>
      <c r="H231" s="4"/>
    </row>
    <row r="232" spans="4:8" s="3" customFormat="1" x14ac:dyDescent="0.25">
      <c r="D232" s="16"/>
      <c r="H232" s="4"/>
    </row>
    <row r="233" spans="4:8" s="3" customFormat="1" x14ac:dyDescent="0.25">
      <c r="D233" s="16"/>
      <c r="H233" s="4"/>
    </row>
    <row r="234" spans="4:8" s="3" customFormat="1" x14ac:dyDescent="0.25">
      <c r="D234" s="16"/>
      <c r="H234" s="4"/>
    </row>
    <row r="235" spans="4:8" s="3" customFormat="1" x14ac:dyDescent="0.25">
      <c r="D235" s="16"/>
      <c r="H235" s="4"/>
    </row>
    <row r="236" spans="4:8" s="3" customFormat="1" x14ac:dyDescent="0.25">
      <c r="D236" s="16"/>
      <c r="H236" s="4"/>
    </row>
    <row r="237" spans="4:8" s="3" customFormat="1" x14ac:dyDescent="0.25">
      <c r="D237" s="16"/>
      <c r="H237" s="4"/>
    </row>
    <row r="238" spans="4:8" s="3" customFormat="1" x14ac:dyDescent="0.25">
      <c r="D238" s="16"/>
      <c r="H238" s="4"/>
    </row>
    <row r="239" spans="4:8" s="3" customFormat="1" x14ac:dyDescent="0.25">
      <c r="D239" s="16"/>
      <c r="H239" s="4"/>
    </row>
    <row r="240" spans="4:8" s="3" customFormat="1" x14ac:dyDescent="0.25">
      <c r="D240" s="16"/>
      <c r="H240" s="4"/>
    </row>
    <row r="241" spans="4:8" s="3" customFormat="1" x14ac:dyDescent="0.25">
      <c r="D241" s="16"/>
      <c r="H241" s="4"/>
    </row>
    <row r="242" spans="4:8" s="3" customFormat="1" x14ac:dyDescent="0.25">
      <c r="D242" s="16"/>
      <c r="H242" s="4"/>
    </row>
    <row r="243" spans="4:8" s="3" customFormat="1" x14ac:dyDescent="0.25">
      <c r="D243" s="16"/>
      <c r="H243" s="4"/>
    </row>
    <row r="244" spans="4:8" s="3" customFormat="1" x14ac:dyDescent="0.25">
      <c r="D244" s="16"/>
      <c r="H244" s="4"/>
    </row>
    <row r="245" spans="4:8" s="3" customFormat="1" x14ac:dyDescent="0.25">
      <c r="D245" s="16"/>
      <c r="H245" s="4"/>
    </row>
    <row r="246" spans="4:8" s="3" customFormat="1" x14ac:dyDescent="0.25">
      <c r="D246" s="16"/>
      <c r="H246" s="4"/>
    </row>
    <row r="247" spans="4:8" s="3" customFormat="1" x14ac:dyDescent="0.25">
      <c r="D247" s="16"/>
      <c r="H247" s="4"/>
    </row>
    <row r="248" spans="4:8" s="3" customFormat="1" x14ac:dyDescent="0.25">
      <c r="D248" s="16"/>
      <c r="H248" s="4"/>
    </row>
    <row r="249" spans="4:8" s="3" customFormat="1" x14ac:dyDescent="0.25">
      <c r="D249" s="16"/>
      <c r="H249" s="4"/>
    </row>
    <row r="250" spans="4:8" s="3" customFormat="1" x14ac:dyDescent="0.25">
      <c r="D250" s="16"/>
      <c r="H250" s="4"/>
    </row>
    <row r="251" spans="4:8" s="3" customFormat="1" x14ac:dyDescent="0.25">
      <c r="D251" s="16"/>
      <c r="H251" s="4"/>
    </row>
  </sheetData>
  <mergeCells count="18">
    <mergeCell ref="A17:H17"/>
    <mergeCell ref="A26:E26"/>
    <mergeCell ref="A20:E20"/>
    <mergeCell ref="A21:E21"/>
    <mergeCell ref="A24:E24"/>
    <mergeCell ref="A19:E19"/>
    <mergeCell ref="A1:E2"/>
    <mergeCell ref="A15:E15"/>
    <mergeCell ref="A9:E9"/>
    <mergeCell ref="A10:E10"/>
    <mergeCell ref="A12:E12"/>
    <mergeCell ref="A13:E13"/>
    <mergeCell ref="A8:E8"/>
    <mergeCell ref="A5:I5"/>
    <mergeCell ref="A3:H4"/>
    <mergeCell ref="A6:H6"/>
    <mergeCell ref="A11:E11"/>
    <mergeCell ref="A14:E14"/>
  </mergeCells>
  <phoneticPr fontId="0" type="noConversion"/>
  <printOptions horizontalCentered="1"/>
  <pageMargins left="0.19685039370078741" right="0.19685039370078741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zoomScaleNormal="100" workbookViewId="0">
      <selection activeCell="E46" sqref="E46"/>
    </sheetView>
  </sheetViews>
  <sheetFormatPr defaultColWidth="11.44140625" defaultRowHeight="13.2" x14ac:dyDescent="0.25"/>
  <cols>
    <col min="1" max="1" width="4.33203125" style="107" customWidth="1"/>
    <col min="2" max="2" width="4.6640625" style="107" customWidth="1"/>
    <col min="3" max="3" width="6.33203125" style="107" customWidth="1"/>
    <col min="4" max="4" width="5.5546875" style="115" hidden="1" customWidth="1"/>
    <col min="5" max="5" width="45.33203125" customWidth="1"/>
    <col min="6" max="6" width="12.6640625" customWidth="1"/>
    <col min="7" max="7" width="12.44140625" customWidth="1"/>
    <col min="8" max="8" width="12.6640625" style="218" customWidth="1"/>
  </cols>
  <sheetData>
    <row r="1" spans="1:8" s="3" customFormat="1" ht="30" customHeight="1" x14ac:dyDescent="0.25">
      <c r="A1" s="266" t="s">
        <v>5</v>
      </c>
      <c r="B1" s="266"/>
      <c r="C1" s="266"/>
      <c r="D1" s="266"/>
      <c r="E1" s="266"/>
      <c r="F1" s="266"/>
      <c r="G1" s="266"/>
      <c r="H1" s="266"/>
    </row>
    <row r="2" spans="1:8" s="3" customFormat="1" ht="31.2" customHeight="1" x14ac:dyDescent="0.25">
      <c r="A2" s="271" t="s">
        <v>221</v>
      </c>
      <c r="B2" s="271"/>
      <c r="C2" s="271"/>
      <c r="D2" s="271"/>
      <c r="E2" s="271"/>
      <c r="F2" s="271"/>
      <c r="G2" s="271"/>
      <c r="H2" s="271"/>
    </row>
    <row r="3" spans="1:8" s="3" customFormat="1" ht="27.6" customHeight="1" x14ac:dyDescent="0.25">
      <c r="A3" s="224" t="s">
        <v>261</v>
      </c>
      <c r="B3" s="224" t="s">
        <v>262</v>
      </c>
      <c r="C3" s="224" t="s">
        <v>263</v>
      </c>
      <c r="D3" s="224" t="s">
        <v>264</v>
      </c>
      <c r="E3" s="240" t="s">
        <v>265</v>
      </c>
      <c r="F3" s="244" t="s">
        <v>282</v>
      </c>
      <c r="G3" s="244" t="s">
        <v>270</v>
      </c>
      <c r="H3" s="244" t="s">
        <v>284</v>
      </c>
    </row>
    <row r="4" spans="1:8" s="3" customFormat="1" ht="21.6" customHeight="1" x14ac:dyDescent="0.25">
      <c r="A4" s="29">
        <v>6</v>
      </c>
      <c r="B4" s="94"/>
      <c r="C4" s="94"/>
      <c r="D4" s="94"/>
      <c r="E4" s="11" t="s">
        <v>31</v>
      </c>
      <c r="F4" s="116">
        <f>F5+F15+F23+F28+F32</f>
        <v>1401488978</v>
      </c>
      <c r="G4" s="116">
        <f>G5+G15+G23+G28+G32</f>
        <v>-222964400</v>
      </c>
      <c r="H4" s="116">
        <f>F4+G4</f>
        <v>1178524578</v>
      </c>
    </row>
    <row r="5" spans="1:8" s="32" customFormat="1" ht="24.6" customHeight="1" x14ac:dyDescent="0.25">
      <c r="A5" s="52"/>
      <c r="B5" s="91">
        <v>63</v>
      </c>
      <c r="C5" s="52"/>
      <c r="D5" s="52"/>
      <c r="E5" s="52" t="s">
        <v>193</v>
      </c>
      <c r="F5" s="117">
        <f t="shared" ref="F5" si="0">F6+F9+F12</f>
        <v>109752104</v>
      </c>
      <c r="G5" s="117">
        <f t="shared" ref="G5" si="1">G6+G9+G12</f>
        <v>-23394104</v>
      </c>
      <c r="H5" s="117">
        <f t="shared" ref="H5:H34" si="2">F5+G5</f>
        <v>86358000</v>
      </c>
    </row>
    <row r="6" spans="1:8" s="32" customFormat="1" ht="25.5" customHeight="1" x14ac:dyDescent="0.25">
      <c r="A6" s="52"/>
      <c r="B6" s="82"/>
      <c r="C6" s="245">
        <v>632</v>
      </c>
      <c r="D6" s="245"/>
      <c r="E6" s="50" t="s">
        <v>183</v>
      </c>
      <c r="F6" s="118">
        <f t="shared" ref="F6" si="3">F7+F8</f>
        <v>12913104</v>
      </c>
      <c r="G6" s="118">
        <f t="shared" ref="G6" si="4">G7+G8</f>
        <v>-11008104</v>
      </c>
      <c r="H6" s="118">
        <f>F6+G6</f>
        <v>1905000</v>
      </c>
    </row>
    <row r="7" spans="1:8" s="32" customFormat="1" ht="12" hidden="1" customHeight="1" x14ac:dyDescent="0.25">
      <c r="A7" s="52"/>
      <c r="B7" s="82"/>
      <c r="C7" s="50"/>
      <c r="D7" s="50">
        <v>6321</v>
      </c>
      <c r="E7" s="50" t="s">
        <v>184</v>
      </c>
      <c r="F7" s="118">
        <v>5853104</v>
      </c>
      <c r="G7" s="118">
        <v>-5618104</v>
      </c>
      <c r="H7" s="118">
        <f t="shared" si="2"/>
        <v>235000</v>
      </c>
    </row>
    <row r="8" spans="1:8" s="32" customFormat="1" ht="12" hidden="1" customHeight="1" x14ac:dyDescent="0.25">
      <c r="A8" s="52"/>
      <c r="B8" s="82"/>
      <c r="C8" s="50"/>
      <c r="D8" s="50">
        <v>6322</v>
      </c>
      <c r="E8" s="50" t="s">
        <v>202</v>
      </c>
      <c r="F8" s="118">
        <v>7060000</v>
      </c>
      <c r="G8" s="118">
        <v>-5390000</v>
      </c>
      <c r="H8" s="118">
        <f t="shared" si="2"/>
        <v>1670000</v>
      </c>
    </row>
    <row r="9" spans="1:8" s="32" customFormat="1" ht="14.25" customHeight="1" x14ac:dyDescent="0.25">
      <c r="A9" s="52"/>
      <c r="B9" s="52"/>
      <c r="C9" s="50">
        <v>633</v>
      </c>
      <c r="D9" s="50"/>
      <c r="E9" s="50" t="s">
        <v>194</v>
      </c>
      <c r="F9" s="118">
        <f t="shared" ref="F9" si="5">F10+F11</f>
        <v>24264000</v>
      </c>
      <c r="G9" s="118">
        <f t="shared" ref="G9" si="6">G10+G11</f>
        <v>-2286000</v>
      </c>
      <c r="H9" s="118">
        <f>F9+G9</f>
        <v>21978000</v>
      </c>
    </row>
    <row r="10" spans="1:8" s="51" customFormat="1" ht="14.25" hidden="1" customHeight="1" x14ac:dyDescent="0.25">
      <c r="A10" s="50"/>
      <c r="B10" s="50"/>
      <c r="C10" s="50"/>
      <c r="D10" s="50">
        <v>6331</v>
      </c>
      <c r="E10" s="50" t="s">
        <v>195</v>
      </c>
      <c r="F10" s="118">
        <v>11256000</v>
      </c>
      <c r="G10" s="118">
        <v>-2483000</v>
      </c>
      <c r="H10" s="118">
        <f>F10+G10</f>
        <v>8773000</v>
      </c>
    </row>
    <row r="11" spans="1:8" s="51" customFormat="1" ht="13.5" hidden="1" customHeight="1" x14ac:dyDescent="0.25">
      <c r="A11" s="50"/>
      <c r="B11" s="50"/>
      <c r="C11" s="50"/>
      <c r="D11" s="50">
        <v>6332</v>
      </c>
      <c r="E11" s="50" t="s">
        <v>213</v>
      </c>
      <c r="F11" s="118">
        <v>13008000</v>
      </c>
      <c r="G11" s="118">
        <v>197000</v>
      </c>
      <c r="H11" s="118">
        <f t="shared" si="2"/>
        <v>13205000</v>
      </c>
    </row>
    <row r="12" spans="1:8" s="32" customFormat="1" ht="25.5" customHeight="1" x14ac:dyDescent="0.25">
      <c r="A12" s="52"/>
      <c r="B12" s="52"/>
      <c r="C12" s="125">
        <v>638</v>
      </c>
      <c r="D12" s="50"/>
      <c r="E12" s="50" t="s">
        <v>196</v>
      </c>
      <c r="F12" s="118">
        <f t="shared" ref="F12" si="7">F13+F14</f>
        <v>72575000</v>
      </c>
      <c r="G12" s="118">
        <f t="shared" ref="G12" si="8">G13+G14</f>
        <v>-10100000</v>
      </c>
      <c r="H12" s="118">
        <f>F12+G12</f>
        <v>62475000</v>
      </c>
    </row>
    <row r="13" spans="1:8" s="51" customFormat="1" ht="24.75" hidden="1" customHeight="1" x14ac:dyDescent="0.25">
      <c r="A13" s="50"/>
      <c r="B13" s="50"/>
      <c r="C13" s="50"/>
      <c r="D13" s="125">
        <v>6381</v>
      </c>
      <c r="E13" s="50" t="s">
        <v>259</v>
      </c>
      <c r="F13" s="118">
        <v>22457000</v>
      </c>
      <c r="G13" s="118">
        <v>-8267000</v>
      </c>
      <c r="H13" s="118">
        <f t="shared" si="2"/>
        <v>14190000</v>
      </c>
    </row>
    <row r="14" spans="1:8" s="51" customFormat="1" ht="16.5" hidden="1" customHeight="1" x14ac:dyDescent="0.25">
      <c r="A14" s="50"/>
      <c r="B14" s="50"/>
      <c r="C14" s="50"/>
      <c r="D14" s="125">
        <v>6382</v>
      </c>
      <c r="E14" s="50" t="s">
        <v>260</v>
      </c>
      <c r="F14" s="118">
        <v>50118000</v>
      </c>
      <c r="G14" s="118">
        <v>-1833000</v>
      </c>
      <c r="H14" s="118">
        <f t="shared" si="2"/>
        <v>48285000</v>
      </c>
    </row>
    <row r="15" spans="1:8" s="3" customFormat="1" ht="13.5" customHeight="1" x14ac:dyDescent="0.25">
      <c r="A15" s="95"/>
      <c r="B15" s="52">
        <v>64</v>
      </c>
      <c r="C15" s="95"/>
      <c r="D15" s="95"/>
      <c r="E15" s="29" t="s">
        <v>32</v>
      </c>
      <c r="F15" s="117">
        <f>F16+F21</f>
        <v>12450000</v>
      </c>
      <c r="G15" s="117">
        <f>G16+G21</f>
        <v>-3474422</v>
      </c>
      <c r="H15" s="117">
        <f t="shared" si="2"/>
        <v>8975578</v>
      </c>
    </row>
    <row r="16" spans="1:8" s="3" customFormat="1" ht="13.5" customHeight="1" x14ac:dyDescent="0.25">
      <c r="A16" s="95"/>
      <c r="B16" s="95"/>
      <c r="C16" s="50">
        <v>641</v>
      </c>
      <c r="D16" s="50"/>
      <c r="E16" s="50" t="s">
        <v>33</v>
      </c>
      <c r="F16" s="118">
        <f>SUM(F17:F20)</f>
        <v>12450000</v>
      </c>
      <c r="G16" s="118">
        <f>SUM(G17:G20)</f>
        <v>-3479422</v>
      </c>
      <c r="H16" s="118">
        <f t="shared" si="2"/>
        <v>8970578</v>
      </c>
    </row>
    <row r="17" spans="1:13" s="42" customFormat="1" ht="13.5" hidden="1" customHeight="1" x14ac:dyDescent="0.25">
      <c r="A17" s="96"/>
      <c r="B17" s="96"/>
      <c r="C17" s="97"/>
      <c r="D17" s="97">
        <v>6413</v>
      </c>
      <c r="E17" s="49" t="s">
        <v>34</v>
      </c>
      <c r="F17" s="121">
        <v>4000000</v>
      </c>
      <c r="G17" s="121">
        <v>-2500000</v>
      </c>
      <c r="H17" s="121">
        <f t="shared" si="2"/>
        <v>1500000</v>
      </c>
    </row>
    <row r="18" spans="1:13" s="42" customFormat="1" ht="13.5" hidden="1" customHeight="1" x14ac:dyDescent="0.25">
      <c r="A18" s="96"/>
      <c r="B18" s="96"/>
      <c r="C18" s="97"/>
      <c r="D18" s="97">
        <v>6414</v>
      </c>
      <c r="E18" s="49" t="s">
        <v>35</v>
      </c>
      <c r="F18" s="121">
        <v>8000000</v>
      </c>
      <c r="G18" s="121">
        <v>-1034422</v>
      </c>
      <c r="H18" s="121">
        <f t="shared" si="2"/>
        <v>6965578</v>
      </c>
    </row>
    <row r="19" spans="1:13" s="45" customFormat="1" ht="26.4" hidden="1" x14ac:dyDescent="0.25">
      <c r="A19" s="97"/>
      <c r="B19" s="97"/>
      <c r="C19" s="97"/>
      <c r="D19" s="126">
        <v>6415</v>
      </c>
      <c r="E19" s="49" t="s">
        <v>274</v>
      </c>
      <c r="F19" s="121">
        <v>350000</v>
      </c>
      <c r="G19" s="121">
        <v>-345000</v>
      </c>
      <c r="H19" s="121">
        <f>F19+G19</f>
        <v>5000</v>
      </c>
    </row>
    <row r="20" spans="1:13" s="45" customFormat="1" hidden="1" x14ac:dyDescent="0.25">
      <c r="A20" s="97"/>
      <c r="B20" s="97"/>
      <c r="C20" s="97"/>
      <c r="D20" s="98">
        <v>6419</v>
      </c>
      <c r="E20" s="49" t="s">
        <v>189</v>
      </c>
      <c r="F20" s="121">
        <v>100000</v>
      </c>
      <c r="G20" s="121">
        <v>400000</v>
      </c>
      <c r="H20" s="121">
        <f t="shared" si="2"/>
        <v>500000</v>
      </c>
    </row>
    <row r="21" spans="1:13" s="45" customFormat="1" x14ac:dyDescent="0.25">
      <c r="A21" s="97"/>
      <c r="B21" s="97"/>
      <c r="C21" s="97">
        <v>643</v>
      </c>
      <c r="D21" s="98"/>
      <c r="E21" s="49" t="s">
        <v>248</v>
      </c>
      <c r="F21" s="121">
        <f>F22</f>
        <v>0</v>
      </c>
      <c r="G21" s="121">
        <f>G22</f>
        <v>5000</v>
      </c>
      <c r="H21" s="121">
        <f t="shared" si="2"/>
        <v>5000</v>
      </c>
    </row>
    <row r="22" spans="1:13" s="45" customFormat="1" ht="26.4" hidden="1" x14ac:dyDescent="0.25">
      <c r="A22" s="97"/>
      <c r="B22" s="97"/>
      <c r="C22" s="97"/>
      <c r="D22" s="126">
        <v>6436</v>
      </c>
      <c r="E22" s="49" t="s">
        <v>249</v>
      </c>
      <c r="F22" s="121">
        <v>0</v>
      </c>
      <c r="G22" s="121">
        <v>5000</v>
      </c>
      <c r="H22" s="121">
        <f t="shared" si="2"/>
        <v>5000</v>
      </c>
    </row>
    <row r="23" spans="1:13" s="3" customFormat="1" ht="25.5" customHeight="1" x14ac:dyDescent="0.25">
      <c r="A23" s="95"/>
      <c r="B23" s="91">
        <v>65</v>
      </c>
      <c r="C23" s="95"/>
      <c r="D23" s="95"/>
      <c r="E23" s="29" t="s">
        <v>135</v>
      </c>
      <c r="F23" s="117">
        <f t="shared" ref="F23" si="9">F24+F26</f>
        <v>1272986000</v>
      </c>
      <c r="G23" s="117">
        <f t="shared" ref="G23" si="10">G24+G26</f>
        <v>-193996000</v>
      </c>
      <c r="H23" s="117">
        <f t="shared" si="2"/>
        <v>1078990000</v>
      </c>
    </row>
    <row r="24" spans="1:13" s="3" customFormat="1" ht="13.5" customHeight="1" x14ac:dyDescent="0.25">
      <c r="A24" s="95"/>
      <c r="B24" s="95"/>
      <c r="C24" s="50">
        <v>651</v>
      </c>
      <c r="D24" s="50"/>
      <c r="E24" s="50" t="s">
        <v>136</v>
      </c>
      <c r="F24" s="121">
        <f t="shared" ref="F24:G24" si="11">F25</f>
        <v>1106000000</v>
      </c>
      <c r="G24" s="121">
        <f t="shared" si="11"/>
        <v>-165010000</v>
      </c>
      <c r="H24" s="121">
        <f t="shared" si="2"/>
        <v>940990000</v>
      </c>
      <c r="J24" s="4"/>
    </row>
    <row r="25" spans="1:13" s="59" customFormat="1" ht="13.5" hidden="1" customHeight="1" x14ac:dyDescent="0.25">
      <c r="A25" s="99"/>
      <c r="B25" s="99"/>
      <c r="C25" s="99"/>
      <c r="D25" s="97">
        <v>6514</v>
      </c>
      <c r="E25" s="123" t="s">
        <v>137</v>
      </c>
      <c r="F25" s="123">
        <v>1106000000</v>
      </c>
      <c r="G25" s="123">
        <v>-165010000</v>
      </c>
      <c r="H25" s="123">
        <f t="shared" si="2"/>
        <v>940990000</v>
      </c>
      <c r="I25" s="42"/>
      <c r="J25" s="42"/>
      <c r="K25" s="42"/>
      <c r="L25" s="42"/>
      <c r="M25" s="42"/>
    </row>
    <row r="26" spans="1:13" s="3" customFormat="1" ht="13.5" customHeight="1" x14ac:dyDescent="0.25">
      <c r="A26" s="95"/>
      <c r="B26" s="95"/>
      <c r="C26" s="50">
        <v>652</v>
      </c>
      <c r="D26" s="50"/>
      <c r="E26" s="30" t="s">
        <v>82</v>
      </c>
      <c r="F26" s="121">
        <f t="shared" ref="F26:G26" si="12">F27</f>
        <v>166986000</v>
      </c>
      <c r="G26" s="121">
        <f t="shared" si="12"/>
        <v>-28986000</v>
      </c>
      <c r="H26" s="121">
        <f t="shared" si="2"/>
        <v>138000000</v>
      </c>
    </row>
    <row r="27" spans="1:13" s="41" customFormat="1" ht="12.75" hidden="1" customHeight="1" x14ac:dyDescent="0.25">
      <c r="A27" s="100"/>
      <c r="B27" s="101"/>
      <c r="C27" s="100"/>
      <c r="D27" s="96">
        <v>6526</v>
      </c>
      <c r="E27" s="48" t="s">
        <v>37</v>
      </c>
      <c r="F27" s="120">
        <v>166986000</v>
      </c>
      <c r="G27" s="120">
        <v>-28986000</v>
      </c>
      <c r="H27" s="120">
        <f t="shared" si="2"/>
        <v>138000000</v>
      </c>
    </row>
    <row r="28" spans="1:13" s="44" customFormat="1" ht="26.4" x14ac:dyDescent="0.25">
      <c r="A28" s="102"/>
      <c r="B28" s="231">
        <v>66</v>
      </c>
      <c r="C28" s="102"/>
      <c r="D28" s="102"/>
      <c r="E28" s="46" t="s">
        <v>140</v>
      </c>
      <c r="F28" s="122">
        <f t="shared" ref="F28:G28" si="13">F29</f>
        <v>1601000</v>
      </c>
      <c r="G28" s="122">
        <f t="shared" si="13"/>
        <v>-400000</v>
      </c>
      <c r="H28" s="122">
        <f t="shared" si="2"/>
        <v>1201000</v>
      </c>
    </row>
    <row r="29" spans="1:13" s="44" customFormat="1" ht="12.75" customHeight="1" x14ac:dyDescent="0.25">
      <c r="A29" s="102"/>
      <c r="B29" s="102"/>
      <c r="C29" s="97">
        <v>661</v>
      </c>
      <c r="D29" s="97"/>
      <c r="E29" s="49" t="s">
        <v>141</v>
      </c>
      <c r="F29" s="121">
        <f t="shared" ref="F29" si="14">F30+F31</f>
        <v>1601000</v>
      </c>
      <c r="G29" s="121">
        <f t="shared" ref="G29" si="15">G30+G31</f>
        <v>-400000</v>
      </c>
      <c r="H29" s="121">
        <f t="shared" si="2"/>
        <v>1201000</v>
      </c>
    </row>
    <row r="30" spans="1:13" s="44" customFormat="1" ht="12.75" hidden="1" customHeight="1" x14ac:dyDescent="0.25">
      <c r="A30" s="102"/>
      <c r="B30" s="102"/>
      <c r="C30" s="102"/>
      <c r="D30" s="97">
        <v>6614</v>
      </c>
      <c r="E30" s="49" t="s">
        <v>190</v>
      </c>
      <c r="F30" s="121">
        <v>1000</v>
      </c>
      <c r="G30" s="121">
        <v>0</v>
      </c>
      <c r="H30" s="121">
        <f t="shared" si="2"/>
        <v>1000</v>
      </c>
    </row>
    <row r="31" spans="1:13" s="45" customFormat="1" ht="12.75" hidden="1" customHeight="1" x14ac:dyDescent="0.25">
      <c r="A31" s="97"/>
      <c r="B31" s="97"/>
      <c r="C31" s="97"/>
      <c r="D31" s="97">
        <v>6615</v>
      </c>
      <c r="E31" s="49" t="s">
        <v>142</v>
      </c>
      <c r="F31" s="121">
        <v>1600000</v>
      </c>
      <c r="G31" s="121">
        <v>-400000</v>
      </c>
      <c r="H31" s="121">
        <f t="shared" si="2"/>
        <v>1200000</v>
      </c>
    </row>
    <row r="32" spans="1:13" s="41" customFormat="1" ht="12.75" customHeight="1" x14ac:dyDescent="0.25">
      <c r="A32" s="100"/>
      <c r="B32" s="102">
        <v>68</v>
      </c>
      <c r="C32" s="102"/>
      <c r="D32" s="102"/>
      <c r="E32" s="46" t="s">
        <v>166</v>
      </c>
      <c r="F32" s="122">
        <f t="shared" ref="F32:G33" si="16">F33</f>
        <v>4699874</v>
      </c>
      <c r="G32" s="122">
        <f t="shared" si="16"/>
        <v>-1699874</v>
      </c>
      <c r="H32" s="122">
        <f t="shared" si="2"/>
        <v>3000000</v>
      </c>
    </row>
    <row r="33" spans="1:8" s="3" customFormat="1" ht="13.5" customHeight="1" x14ac:dyDescent="0.25">
      <c r="A33" s="95"/>
      <c r="B33" s="95"/>
      <c r="C33" s="97">
        <v>683</v>
      </c>
      <c r="D33" s="97"/>
      <c r="E33" s="49" t="s">
        <v>167</v>
      </c>
      <c r="F33" s="121">
        <f t="shared" si="16"/>
        <v>4699874</v>
      </c>
      <c r="G33" s="121">
        <f t="shared" si="16"/>
        <v>-1699874</v>
      </c>
      <c r="H33" s="121">
        <f t="shared" si="2"/>
        <v>3000000</v>
      </c>
    </row>
    <row r="34" spans="1:8" s="3" customFormat="1" ht="13.5" hidden="1" customHeight="1" x14ac:dyDescent="0.25">
      <c r="A34" s="95"/>
      <c r="B34" s="95"/>
      <c r="C34" s="97"/>
      <c r="D34" s="97">
        <v>6831</v>
      </c>
      <c r="E34" s="49" t="s">
        <v>167</v>
      </c>
      <c r="F34" s="121">
        <v>4699874</v>
      </c>
      <c r="G34" s="121">
        <v>-1699874</v>
      </c>
      <c r="H34" s="121">
        <f t="shared" si="2"/>
        <v>3000000</v>
      </c>
    </row>
    <row r="35" spans="1:8" s="3" customFormat="1" ht="20.399999999999999" hidden="1" customHeight="1" x14ac:dyDescent="0.25">
      <c r="A35" s="127">
        <v>7</v>
      </c>
      <c r="B35" s="39"/>
      <c r="C35" s="39"/>
      <c r="D35" s="103"/>
      <c r="E35" s="56" t="s">
        <v>222</v>
      </c>
      <c r="F35" s="88">
        <f t="shared" ref="F35:H40" si="17">F36</f>
        <v>0</v>
      </c>
      <c r="G35" s="88"/>
      <c r="H35" s="212">
        <f t="shared" si="17"/>
        <v>0</v>
      </c>
    </row>
    <row r="36" spans="1:8" s="3" customFormat="1" ht="13.5" hidden="1" customHeight="1" x14ac:dyDescent="0.25">
      <c r="A36" s="39"/>
      <c r="B36" s="39">
        <v>72</v>
      </c>
      <c r="C36" s="39"/>
      <c r="D36" s="103"/>
      <c r="E36" s="56" t="s">
        <v>120</v>
      </c>
      <c r="F36" s="88">
        <f>F37+F40</f>
        <v>0</v>
      </c>
      <c r="G36" s="88"/>
      <c r="H36" s="212">
        <f>H37+H40</f>
        <v>0</v>
      </c>
    </row>
    <row r="37" spans="1:8" s="3" customFormat="1" ht="13.5" hidden="1" customHeight="1" x14ac:dyDescent="0.25">
      <c r="A37" s="39"/>
      <c r="B37" s="39"/>
      <c r="C37" s="39">
        <v>722</v>
      </c>
      <c r="D37" s="103"/>
      <c r="E37" s="56" t="s">
        <v>226</v>
      </c>
      <c r="F37" s="88">
        <f>F38+F39</f>
        <v>0</v>
      </c>
      <c r="G37" s="88"/>
      <c r="H37" s="212">
        <f>H38+H39</f>
        <v>0</v>
      </c>
    </row>
    <row r="38" spans="1:8" s="3" customFormat="1" ht="13.5" hidden="1" customHeight="1" x14ac:dyDescent="0.25">
      <c r="A38" s="39"/>
      <c r="B38" s="39"/>
      <c r="C38" s="40"/>
      <c r="D38" s="40">
        <v>7221</v>
      </c>
      <c r="E38" s="57" t="s">
        <v>23</v>
      </c>
      <c r="F38" s="124">
        <v>0</v>
      </c>
      <c r="G38" s="124"/>
      <c r="H38" s="221">
        <v>0</v>
      </c>
    </row>
    <row r="39" spans="1:8" s="3" customFormat="1" ht="13.5" hidden="1" customHeight="1" x14ac:dyDescent="0.25">
      <c r="A39" s="39"/>
      <c r="B39" s="39"/>
      <c r="C39" s="40"/>
      <c r="D39" s="40">
        <v>7222</v>
      </c>
      <c r="E39" s="57" t="s">
        <v>25</v>
      </c>
      <c r="F39" s="124">
        <v>0</v>
      </c>
      <c r="G39" s="124"/>
      <c r="H39" s="221">
        <v>0</v>
      </c>
    </row>
    <row r="40" spans="1:8" s="3" customFormat="1" ht="13.5" hidden="1" customHeight="1" x14ac:dyDescent="0.25">
      <c r="A40" s="39"/>
      <c r="B40" s="39"/>
      <c r="C40" s="39">
        <v>723</v>
      </c>
      <c r="D40" s="103"/>
      <c r="E40" s="56" t="s">
        <v>121</v>
      </c>
      <c r="F40" s="88">
        <f t="shared" si="17"/>
        <v>0</v>
      </c>
      <c r="G40" s="88"/>
      <c r="H40" s="212">
        <f t="shared" si="17"/>
        <v>0</v>
      </c>
    </row>
    <row r="41" spans="1:8" s="3" customFormat="1" ht="13.5" hidden="1" customHeight="1" x14ac:dyDescent="0.25">
      <c r="A41" s="104"/>
      <c r="B41" s="104"/>
      <c r="C41" s="104"/>
      <c r="D41" s="40">
        <v>7231</v>
      </c>
      <c r="E41" s="57" t="s">
        <v>27</v>
      </c>
      <c r="F41" s="118">
        <v>0</v>
      </c>
      <c r="G41" s="118"/>
      <c r="H41" s="119">
        <v>0</v>
      </c>
    </row>
    <row r="42" spans="1:8" s="3" customFormat="1" ht="13.5" customHeight="1" x14ac:dyDescent="0.25">
      <c r="A42" s="95"/>
      <c r="B42" s="95"/>
      <c r="C42" s="95"/>
      <c r="D42" s="95"/>
      <c r="E42" s="30"/>
      <c r="H42" s="203"/>
    </row>
    <row r="43" spans="1:8" s="3" customFormat="1" ht="13.5" customHeight="1" x14ac:dyDescent="0.25">
      <c r="A43" s="95"/>
      <c r="B43" s="95"/>
      <c r="C43" s="95"/>
      <c r="D43" s="95"/>
      <c r="E43" s="30"/>
      <c r="H43" s="203"/>
    </row>
    <row r="44" spans="1:8" s="3" customFormat="1" ht="13.5" customHeight="1" x14ac:dyDescent="0.25">
      <c r="A44" s="95"/>
      <c r="B44" s="95"/>
      <c r="C44" s="95"/>
      <c r="D44" s="95"/>
      <c r="E44" s="30"/>
      <c r="H44" s="203"/>
    </row>
    <row r="45" spans="1:8" s="3" customFormat="1" ht="13.5" customHeight="1" x14ac:dyDescent="0.25">
      <c r="A45" s="95"/>
      <c r="B45" s="95"/>
      <c r="C45" s="95"/>
      <c r="D45" s="95"/>
      <c r="E45" s="30"/>
      <c r="H45" s="203"/>
    </row>
    <row r="46" spans="1:8" s="3" customFormat="1" ht="13.5" customHeight="1" x14ac:dyDescent="0.25">
      <c r="A46" s="95"/>
      <c r="B46" s="95"/>
      <c r="C46" s="95"/>
      <c r="D46" s="95"/>
      <c r="E46" s="30"/>
      <c r="H46" s="203"/>
    </row>
    <row r="47" spans="1:8" s="3" customFormat="1" ht="13.5" customHeight="1" x14ac:dyDescent="0.25">
      <c r="A47" s="95"/>
      <c r="B47" s="95"/>
      <c r="C47" s="95"/>
      <c r="D47" s="95"/>
      <c r="E47" s="30"/>
      <c r="H47" s="203"/>
    </row>
    <row r="48" spans="1:8" s="3" customFormat="1" ht="13.5" customHeight="1" x14ac:dyDescent="0.25">
      <c r="A48" s="95"/>
      <c r="B48" s="95"/>
      <c r="C48" s="95"/>
      <c r="D48" s="95"/>
      <c r="E48" s="30"/>
      <c r="H48" s="203"/>
    </row>
    <row r="49" spans="1:8" s="3" customFormat="1" ht="13.5" customHeight="1" x14ac:dyDescent="0.25">
      <c r="A49" s="95"/>
      <c r="B49" s="95"/>
      <c r="C49" s="95"/>
      <c r="D49" s="95"/>
      <c r="E49" s="30"/>
      <c r="H49" s="203"/>
    </row>
    <row r="50" spans="1:8" s="3" customFormat="1" ht="13.5" customHeight="1" x14ac:dyDescent="0.25">
      <c r="A50" s="95"/>
      <c r="B50" s="95"/>
      <c r="C50" s="95"/>
      <c r="D50" s="95"/>
      <c r="E50" s="30"/>
      <c r="H50" s="203"/>
    </row>
    <row r="51" spans="1:8" s="3" customFormat="1" ht="13.5" customHeight="1" x14ac:dyDescent="0.25">
      <c r="A51" s="95"/>
      <c r="B51" s="95"/>
      <c r="C51" s="95"/>
      <c r="D51" s="95"/>
      <c r="E51" s="30"/>
      <c r="H51" s="203"/>
    </row>
    <row r="52" spans="1:8" s="3" customFormat="1" ht="13.5" customHeight="1" x14ac:dyDescent="0.25">
      <c r="A52" s="95"/>
      <c r="B52" s="95"/>
      <c r="C52" s="95"/>
      <c r="D52" s="95"/>
      <c r="E52" s="30"/>
      <c r="H52" s="203"/>
    </row>
    <row r="53" spans="1:8" s="3" customFormat="1" ht="13.5" customHeight="1" x14ac:dyDescent="0.25">
      <c r="A53" s="95"/>
      <c r="B53" s="95"/>
      <c r="C53" s="95"/>
      <c r="D53" s="95"/>
      <c r="E53" s="30"/>
      <c r="H53" s="203"/>
    </row>
    <row r="54" spans="1:8" s="3" customFormat="1" ht="18" customHeight="1" x14ac:dyDescent="0.35">
      <c r="A54" s="23"/>
      <c r="B54" s="105"/>
      <c r="C54" s="105"/>
      <c r="D54" s="20"/>
      <c r="E54" s="20"/>
      <c r="H54" s="203"/>
    </row>
    <row r="55" spans="1:8" s="3" customFormat="1" x14ac:dyDescent="0.25">
      <c r="A55" s="106"/>
      <c r="B55" s="107"/>
      <c r="C55" s="107"/>
      <c r="D55" s="18"/>
      <c r="E55" s="7"/>
      <c r="H55" s="203"/>
    </row>
    <row r="56" spans="1:8" s="3" customFormat="1" x14ac:dyDescent="0.25">
      <c r="A56" s="106"/>
      <c r="B56" s="106"/>
      <c r="C56" s="107"/>
      <c r="D56" s="18"/>
      <c r="E56" s="8"/>
      <c r="H56" s="203"/>
    </row>
    <row r="57" spans="1:8" s="3" customFormat="1" x14ac:dyDescent="0.25">
      <c r="A57" s="106"/>
      <c r="B57" s="107"/>
      <c r="C57" s="106"/>
      <c r="D57" s="18"/>
      <c r="E57" s="8"/>
      <c r="H57" s="203"/>
    </row>
    <row r="58" spans="1:8" s="3" customFormat="1" x14ac:dyDescent="0.25">
      <c r="A58" s="106"/>
      <c r="B58" s="107"/>
      <c r="C58" s="106"/>
      <c r="D58" s="15"/>
      <c r="E58" s="14"/>
      <c r="H58" s="203"/>
    </row>
    <row r="59" spans="1:8" s="3" customFormat="1" x14ac:dyDescent="0.25">
      <c r="A59" s="106"/>
      <c r="B59" s="107"/>
      <c r="C59" s="106"/>
      <c r="D59" s="15"/>
      <c r="E59" s="7"/>
      <c r="H59" s="203"/>
    </row>
    <row r="60" spans="1:8" s="3" customFormat="1" x14ac:dyDescent="0.25">
      <c r="A60" s="106"/>
      <c r="B60" s="107"/>
      <c r="C60" s="106"/>
      <c r="D60" s="15"/>
      <c r="E60" s="15"/>
      <c r="H60" s="203"/>
    </row>
    <row r="61" spans="1:8" s="3" customFormat="1" hidden="1" x14ac:dyDescent="0.25">
      <c r="A61" s="107"/>
      <c r="B61" s="106"/>
      <c r="C61" s="107"/>
      <c r="D61" s="108"/>
      <c r="E61" s="9"/>
      <c r="H61" s="203"/>
    </row>
    <row r="62" spans="1:8" s="3" customFormat="1" hidden="1" x14ac:dyDescent="0.25">
      <c r="A62" s="107"/>
      <c r="B62" s="107"/>
      <c r="C62" s="107"/>
      <c r="D62" s="108"/>
      <c r="E62" s="9"/>
      <c r="H62" s="203"/>
    </row>
    <row r="63" spans="1:8" s="3" customFormat="1" x14ac:dyDescent="0.25">
      <c r="A63" s="107"/>
      <c r="B63" s="107"/>
      <c r="C63" s="107"/>
      <c r="D63" s="15"/>
      <c r="E63" s="15"/>
      <c r="H63" s="203"/>
    </row>
    <row r="64" spans="1:8" s="3" customFormat="1" hidden="1" x14ac:dyDescent="0.25">
      <c r="A64" s="107"/>
      <c r="B64" s="107"/>
      <c r="C64" s="107"/>
      <c r="D64" s="108"/>
      <c r="E64" s="9"/>
      <c r="H64" s="203"/>
    </row>
    <row r="65" spans="1:8" s="3" customFormat="1" x14ac:dyDescent="0.25">
      <c r="A65" s="107"/>
      <c r="B65" s="107"/>
      <c r="C65" s="106"/>
      <c r="D65" s="108"/>
      <c r="E65" s="7"/>
      <c r="H65" s="203"/>
    </row>
    <row r="66" spans="1:8" s="3" customFormat="1" x14ac:dyDescent="0.25">
      <c r="A66" s="107"/>
      <c r="B66" s="107"/>
      <c r="C66" s="106"/>
      <c r="D66" s="108"/>
      <c r="E66" s="15"/>
      <c r="H66" s="203"/>
    </row>
    <row r="67" spans="1:8" s="3" customFormat="1" hidden="1" x14ac:dyDescent="0.25">
      <c r="A67" s="107"/>
      <c r="B67" s="107"/>
      <c r="C67" s="107"/>
      <c r="D67" s="108"/>
      <c r="E67" s="9"/>
      <c r="H67" s="203"/>
    </row>
    <row r="68" spans="1:8" s="3" customFormat="1" hidden="1" x14ac:dyDescent="0.25">
      <c r="A68" s="107"/>
      <c r="B68" s="107"/>
      <c r="C68" s="107"/>
      <c r="D68" s="108"/>
      <c r="E68" s="9"/>
      <c r="H68" s="203"/>
    </row>
    <row r="69" spans="1:8" s="3" customFormat="1" x14ac:dyDescent="0.25">
      <c r="A69" s="107"/>
      <c r="B69" s="107"/>
      <c r="C69" s="107"/>
      <c r="D69" s="108"/>
      <c r="E69" s="15"/>
      <c r="H69" s="203"/>
    </row>
    <row r="70" spans="1:8" s="3" customFormat="1" hidden="1" x14ac:dyDescent="0.25">
      <c r="A70" s="107"/>
      <c r="B70" s="107"/>
      <c r="C70" s="107"/>
      <c r="D70" s="108"/>
      <c r="E70" s="9"/>
      <c r="H70" s="203"/>
    </row>
    <row r="71" spans="1:8" s="3" customFormat="1" hidden="1" x14ac:dyDescent="0.25">
      <c r="A71" s="107"/>
      <c r="B71" s="107"/>
      <c r="C71" s="107"/>
      <c r="D71" s="108"/>
      <c r="E71" s="9"/>
      <c r="H71" s="203"/>
    </row>
    <row r="72" spans="1:8" s="3" customFormat="1" x14ac:dyDescent="0.25">
      <c r="A72" s="107"/>
      <c r="B72" s="107"/>
      <c r="C72" s="107"/>
      <c r="D72" s="108"/>
      <c r="E72" s="15"/>
      <c r="H72" s="203"/>
    </row>
    <row r="73" spans="1:8" s="3" customFormat="1" hidden="1" x14ac:dyDescent="0.25">
      <c r="A73" s="107"/>
      <c r="B73" s="107"/>
      <c r="C73" s="107"/>
      <c r="D73" s="108"/>
      <c r="E73" s="9"/>
      <c r="H73" s="203"/>
    </row>
    <row r="74" spans="1:8" s="3" customFormat="1" hidden="1" x14ac:dyDescent="0.25">
      <c r="A74" s="107"/>
      <c r="B74" s="107"/>
      <c r="C74" s="107"/>
      <c r="D74" s="108"/>
      <c r="E74" s="9"/>
      <c r="H74" s="203"/>
    </row>
    <row r="75" spans="1:8" s="3" customFormat="1" ht="13.5" hidden="1" customHeight="1" x14ac:dyDescent="0.25">
      <c r="A75" s="107"/>
      <c r="B75" s="107"/>
      <c r="C75" s="107"/>
      <c r="D75" s="108"/>
      <c r="E75" s="9"/>
      <c r="H75" s="203"/>
    </row>
    <row r="76" spans="1:8" s="3" customFormat="1" ht="13.5" customHeight="1" x14ac:dyDescent="0.25">
      <c r="A76" s="107"/>
      <c r="B76" s="106"/>
      <c r="C76" s="107"/>
      <c r="D76" s="108"/>
      <c r="E76" s="8"/>
      <c r="H76" s="203"/>
    </row>
    <row r="77" spans="1:8" s="3" customFormat="1" ht="13.5" customHeight="1" x14ac:dyDescent="0.25">
      <c r="A77" s="107"/>
      <c r="B77" s="107"/>
      <c r="C77" s="106"/>
      <c r="D77" s="108"/>
      <c r="E77" s="7"/>
      <c r="H77" s="203"/>
    </row>
    <row r="78" spans="1:8" s="3" customFormat="1" ht="26.25" customHeight="1" x14ac:dyDescent="0.25">
      <c r="A78" s="107"/>
      <c r="B78" s="107"/>
      <c r="C78" s="106"/>
      <c r="D78" s="15"/>
      <c r="E78" s="54"/>
      <c r="H78" s="203"/>
    </row>
    <row r="79" spans="1:8" s="3" customFormat="1" ht="13.5" hidden="1" customHeight="1" x14ac:dyDescent="0.25">
      <c r="A79" s="107"/>
      <c r="B79" s="107"/>
      <c r="C79" s="107"/>
      <c r="D79" s="108"/>
      <c r="E79" s="9"/>
      <c r="H79" s="203"/>
    </row>
    <row r="80" spans="1:8" s="3" customFormat="1" ht="13.5" customHeight="1" x14ac:dyDescent="0.25">
      <c r="A80" s="107"/>
      <c r="B80" s="106"/>
      <c r="C80" s="107"/>
      <c r="D80" s="108"/>
      <c r="E80" s="8"/>
      <c r="H80" s="203"/>
    </row>
    <row r="81" spans="1:8" s="3" customFormat="1" ht="13.5" customHeight="1" x14ac:dyDescent="0.25">
      <c r="A81" s="107"/>
      <c r="B81" s="107"/>
      <c r="C81" s="106"/>
      <c r="D81" s="108"/>
      <c r="E81" s="8"/>
      <c r="H81" s="203"/>
    </row>
    <row r="82" spans="1:8" s="3" customFormat="1" ht="13.5" customHeight="1" x14ac:dyDescent="0.25">
      <c r="A82" s="107"/>
      <c r="B82" s="107"/>
      <c r="C82" s="106"/>
      <c r="D82" s="109"/>
      <c r="E82" s="15"/>
      <c r="H82" s="203"/>
    </row>
    <row r="83" spans="1:8" s="3" customFormat="1" ht="13.5" hidden="1" customHeight="1" x14ac:dyDescent="0.25">
      <c r="A83" s="107"/>
      <c r="B83" s="107"/>
      <c r="C83" s="107"/>
      <c r="D83" s="13"/>
      <c r="E83" s="13"/>
      <c r="H83" s="203"/>
    </row>
    <row r="84" spans="1:8" s="3" customFormat="1" ht="13.5" customHeight="1" x14ac:dyDescent="0.25">
      <c r="A84" s="107"/>
      <c r="B84" s="107"/>
      <c r="C84" s="107"/>
      <c r="D84" s="15"/>
      <c r="E84" s="14"/>
      <c r="H84" s="203"/>
    </row>
    <row r="85" spans="1:8" s="3" customFormat="1" ht="13.5" hidden="1" customHeight="1" x14ac:dyDescent="0.25">
      <c r="A85" s="107"/>
      <c r="B85" s="107"/>
      <c r="C85" s="107"/>
      <c r="D85" s="108"/>
      <c r="E85" s="9"/>
      <c r="H85" s="203"/>
    </row>
    <row r="86" spans="1:8" s="3" customFormat="1" ht="28.5" customHeight="1" x14ac:dyDescent="0.25">
      <c r="A86" s="107"/>
      <c r="B86" s="107"/>
      <c r="C86" s="106"/>
      <c r="D86" s="108"/>
      <c r="E86" s="31"/>
      <c r="H86" s="203"/>
    </row>
    <row r="87" spans="1:8" s="3" customFormat="1" ht="13.5" customHeight="1" x14ac:dyDescent="0.25">
      <c r="A87" s="107"/>
      <c r="B87" s="107"/>
      <c r="C87" s="106"/>
      <c r="D87" s="108"/>
      <c r="E87" s="15"/>
      <c r="H87" s="203"/>
    </row>
    <row r="88" spans="1:8" s="3" customFormat="1" ht="13.5" hidden="1" customHeight="1" x14ac:dyDescent="0.25">
      <c r="A88" s="107"/>
      <c r="B88" s="107"/>
      <c r="C88" s="107"/>
      <c r="D88" s="108"/>
      <c r="E88" s="9"/>
      <c r="H88" s="203"/>
    </row>
    <row r="89" spans="1:8" s="3" customFormat="1" ht="13.5" customHeight="1" x14ac:dyDescent="0.25">
      <c r="A89" s="107"/>
      <c r="B89" s="107"/>
      <c r="C89" s="107"/>
      <c r="D89" s="108"/>
      <c r="E89" s="14"/>
      <c r="H89" s="203"/>
    </row>
    <row r="90" spans="1:8" s="3" customFormat="1" ht="13.5" hidden="1" customHeight="1" x14ac:dyDescent="0.25">
      <c r="A90" s="107"/>
      <c r="B90" s="107"/>
      <c r="C90" s="107"/>
      <c r="D90" s="108"/>
      <c r="E90" s="9"/>
      <c r="H90" s="203"/>
    </row>
    <row r="91" spans="1:8" s="3" customFormat="1" ht="22.5" customHeight="1" x14ac:dyDescent="0.25">
      <c r="A91" s="107"/>
      <c r="B91" s="107"/>
      <c r="C91" s="107"/>
      <c r="D91" s="108"/>
      <c r="E91" s="54"/>
      <c r="H91" s="203"/>
    </row>
    <row r="92" spans="1:8" s="3" customFormat="1" ht="13.5" hidden="1" customHeight="1" x14ac:dyDescent="0.25">
      <c r="A92" s="107"/>
      <c r="B92" s="107"/>
      <c r="C92" s="107"/>
      <c r="D92" s="13"/>
      <c r="E92" s="13"/>
      <c r="H92" s="203"/>
    </row>
    <row r="93" spans="1:8" s="3" customFormat="1" ht="13.5" customHeight="1" x14ac:dyDescent="0.25">
      <c r="A93" s="107"/>
      <c r="B93" s="106"/>
      <c r="C93" s="107"/>
      <c r="D93" s="13"/>
      <c r="E93" s="7"/>
      <c r="H93" s="203"/>
    </row>
    <row r="94" spans="1:8" s="3" customFormat="1" ht="13.5" customHeight="1" x14ac:dyDescent="0.25">
      <c r="A94" s="107"/>
      <c r="B94" s="107"/>
      <c r="C94" s="106"/>
      <c r="D94" s="13"/>
      <c r="E94" s="18"/>
      <c r="H94" s="203"/>
    </row>
    <row r="95" spans="1:8" s="3" customFormat="1" ht="13.5" customHeight="1" x14ac:dyDescent="0.25">
      <c r="A95" s="107"/>
      <c r="B95" s="107"/>
      <c r="C95" s="106"/>
      <c r="D95" s="15"/>
      <c r="E95" s="15"/>
      <c r="H95" s="203"/>
    </row>
    <row r="96" spans="1:8" s="3" customFormat="1" ht="13.5" hidden="1" customHeight="1" x14ac:dyDescent="0.25">
      <c r="A96" s="107"/>
      <c r="B96" s="107"/>
      <c r="C96" s="107"/>
      <c r="D96" s="108"/>
      <c r="E96" s="9"/>
      <c r="H96" s="203"/>
    </row>
    <row r="97" spans="1:8" s="3" customFormat="1" ht="13.5" customHeight="1" x14ac:dyDescent="0.25">
      <c r="A97" s="107"/>
      <c r="B97" s="106"/>
      <c r="C97" s="107"/>
      <c r="D97" s="108"/>
      <c r="E97" s="8"/>
      <c r="H97" s="203"/>
    </row>
    <row r="98" spans="1:8" s="3" customFormat="1" ht="13.5" customHeight="1" x14ac:dyDescent="0.25">
      <c r="A98" s="107"/>
      <c r="B98" s="107"/>
      <c r="C98" s="106"/>
      <c r="D98" s="108"/>
      <c r="E98" s="7"/>
      <c r="H98" s="203"/>
    </row>
    <row r="99" spans="1:8" s="3" customFormat="1" ht="13.5" customHeight="1" x14ac:dyDescent="0.25">
      <c r="A99" s="107"/>
      <c r="B99" s="107"/>
      <c r="C99" s="106"/>
      <c r="D99" s="15"/>
      <c r="E99" s="15"/>
      <c r="H99" s="203"/>
    </row>
    <row r="100" spans="1:8" s="3" customFormat="1" ht="13.5" hidden="1" customHeight="1" x14ac:dyDescent="0.25">
      <c r="A100" s="107"/>
      <c r="B100" s="107"/>
      <c r="C100" s="107"/>
      <c r="D100" s="13"/>
      <c r="E100" s="9"/>
      <c r="H100" s="203"/>
    </row>
    <row r="101" spans="1:8" s="3" customFormat="1" ht="13.5" customHeight="1" x14ac:dyDescent="0.25">
      <c r="A101" s="107"/>
      <c r="B101" s="107"/>
      <c r="C101" s="106"/>
      <c r="D101" s="13"/>
      <c r="E101" s="7"/>
      <c r="H101" s="203"/>
    </row>
    <row r="102" spans="1:8" s="3" customFormat="1" ht="22.5" customHeight="1" x14ac:dyDescent="0.25">
      <c r="A102" s="107"/>
      <c r="B102" s="107"/>
      <c r="C102" s="107"/>
      <c r="D102" s="15"/>
      <c r="E102" s="54"/>
      <c r="H102" s="203"/>
    </row>
    <row r="103" spans="1:8" s="3" customFormat="1" ht="13.5" hidden="1" customHeight="1" x14ac:dyDescent="0.25">
      <c r="A103" s="107"/>
      <c r="B103" s="107"/>
      <c r="C103" s="107"/>
      <c r="D103" s="108"/>
      <c r="E103" s="9"/>
      <c r="H103" s="203"/>
    </row>
    <row r="104" spans="1:8" s="3" customFormat="1" ht="13.5" customHeight="1" x14ac:dyDescent="0.25">
      <c r="A104" s="107"/>
      <c r="B104" s="107"/>
      <c r="C104" s="107"/>
      <c r="D104" s="15"/>
      <c r="E104" s="15"/>
      <c r="H104" s="203"/>
    </row>
    <row r="105" spans="1:8" s="3" customFormat="1" ht="13.5" hidden="1" customHeight="1" x14ac:dyDescent="0.25">
      <c r="A105" s="107"/>
      <c r="B105" s="107"/>
      <c r="C105" s="107"/>
      <c r="D105" s="108"/>
      <c r="E105" s="9"/>
      <c r="H105" s="203"/>
    </row>
    <row r="106" spans="1:8" s="3" customFormat="1" ht="13.5" hidden="1" customHeight="1" x14ac:dyDescent="0.25">
      <c r="A106" s="107"/>
      <c r="B106" s="107"/>
      <c r="C106" s="107"/>
      <c r="D106" s="108"/>
      <c r="E106" s="9"/>
      <c r="H106" s="203"/>
    </row>
    <row r="107" spans="1:8" s="3" customFormat="1" ht="13.5" customHeight="1" x14ac:dyDescent="0.25">
      <c r="A107" s="106"/>
      <c r="B107" s="107"/>
      <c r="C107" s="107"/>
      <c r="D107" s="18"/>
      <c r="E107" s="7"/>
      <c r="H107" s="203"/>
    </row>
    <row r="108" spans="1:8" s="3" customFormat="1" ht="13.5" customHeight="1" x14ac:dyDescent="0.25">
      <c r="A108" s="107"/>
      <c r="B108" s="106"/>
      <c r="C108" s="106"/>
      <c r="D108" s="110"/>
      <c r="E108" s="7"/>
      <c r="H108" s="203"/>
    </row>
    <row r="109" spans="1:8" s="3" customFormat="1" ht="13.5" customHeight="1" x14ac:dyDescent="0.25">
      <c r="A109" s="107"/>
      <c r="B109" s="106"/>
      <c r="C109" s="106"/>
      <c r="D109" s="110"/>
      <c r="E109" s="8"/>
      <c r="H109" s="203"/>
    </row>
    <row r="110" spans="1:8" s="3" customFormat="1" ht="13.5" customHeight="1" x14ac:dyDescent="0.25">
      <c r="A110" s="107"/>
      <c r="B110" s="106"/>
      <c r="C110" s="106"/>
      <c r="D110" s="15"/>
      <c r="E110" s="14"/>
      <c r="H110" s="203"/>
    </row>
    <row r="111" spans="1:8" s="3" customFormat="1" hidden="1" x14ac:dyDescent="0.25">
      <c r="A111" s="107"/>
      <c r="B111" s="107"/>
      <c r="C111" s="107"/>
      <c r="D111" s="108"/>
      <c r="E111" s="9"/>
      <c r="H111" s="203"/>
    </row>
    <row r="112" spans="1:8" s="3" customFormat="1" x14ac:dyDescent="0.25">
      <c r="A112" s="107"/>
      <c r="B112" s="106"/>
      <c r="C112" s="107"/>
      <c r="D112" s="108"/>
      <c r="E112" s="7"/>
      <c r="H112" s="203"/>
    </row>
    <row r="113" spans="1:8" s="3" customFormat="1" x14ac:dyDescent="0.25">
      <c r="A113" s="107"/>
      <c r="B113" s="107"/>
      <c r="C113" s="106"/>
      <c r="D113" s="108"/>
      <c r="E113" s="8"/>
      <c r="H113" s="203"/>
    </row>
    <row r="114" spans="1:8" s="3" customFormat="1" x14ac:dyDescent="0.25">
      <c r="A114" s="107"/>
      <c r="B114" s="107"/>
      <c r="C114" s="106"/>
      <c r="D114" s="15"/>
      <c r="E114" s="15"/>
      <c r="H114" s="203"/>
    </row>
    <row r="115" spans="1:8" s="3" customFormat="1" hidden="1" x14ac:dyDescent="0.25">
      <c r="A115" s="107"/>
      <c r="B115" s="107"/>
      <c r="C115" s="107"/>
      <c r="D115" s="108"/>
      <c r="E115" s="9"/>
      <c r="H115" s="203"/>
    </row>
    <row r="116" spans="1:8" s="3" customFormat="1" hidden="1" x14ac:dyDescent="0.25">
      <c r="A116" s="107"/>
      <c r="B116" s="107"/>
      <c r="C116" s="107"/>
      <c r="D116" s="108"/>
      <c r="E116" s="9"/>
      <c r="H116" s="203"/>
    </row>
    <row r="117" spans="1:8" s="3" customFormat="1" hidden="1" x14ac:dyDescent="0.25">
      <c r="A117" s="107"/>
      <c r="B117" s="107"/>
      <c r="C117" s="107"/>
      <c r="D117" s="111"/>
      <c r="E117" s="5"/>
      <c r="H117" s="203"/>
    </row>
    <row r="118" spans="1:8" s="3" customFormat="1" hidden="1" x14ac:dyDescent="0.25">
      <c r="A118" s="107"/>
      <c r="B118" s="107"/>
      <c r="C118" s="107"/>
      <c r="D118" s="108"/>
      <c r="E118" s="9"/>
      <c r="H118" s="203"/>
    </row>
    <row r="119" spans="1:8" s="3" customFormat="1" hidden="1" x14ac:dyDescent="0.25">
      <c r="A119" s="107"/>
      <c r="B119" s="107"/>
      <c r="C119" s="107"/>
      <c r="D119" s="108"/>
      <c r="E119" s="9"/>
      <c r="H119" s="203"/>
    </row>
    <row r="120" spans="1:8" s="3" customFormat="1" hidden="1" x14ac:dyDescent="0.25">
      <c r="A120" s="107"/>
      <c r="B120" s="107"/>
      <c r="C120" s="107"/>
      <c r="D120" s="108"/>
      <c r="E120" s="9"/>
      <c r="H120" s="203"/>
    </row>
    <row r="121" spans="1:8" s="3" customFormat="1" x14ac:dyDescent="0.25">
      <c r="A121" s="107"/>
      <c r="B121" s="107"/>
      <c r="C121" s="107"/>
      <c r="D121" s="15"/>
      <c r="E121" s="15"/>
      <c r="H121" s="203"/>
    </row>
    <row r="122" spans="1:8" s="3" customFormat="1" hidden="1" x14ac:dyDescent="0.25">
      <c r="A122" s="107"/>
      <c r="B122" s="107"/>
      <c r="C122" s="107"/>
      <c r="D122" s="108"/>
      <c r="E122" s="9"/>
      <c r="H122" s="203"/>
    </row>
    <row r="123" spans="1:8" s="3" customFormat="1" x14ac:dyDescent="0.25">
      <c r="A123" s="107"/>
      <c r="B123" s="107"/>
      <c r="C123" s="107"/>
      <c r="D123" s="15"/>
      <c r="E123" s="15"/>
      <c r="H123" s="203"/>
    </row>
    <row r="124" spans="1:8" s="3" customFormat="1" hidden="1" x14ac:dyDescent="0.25">
      <c r="A124" s="107"/>
      <c r="B124" s="107"/>
      <c r="C124" s="107"/>
      <c r="D124" s="108"/>
      <c r="E124" s="9"/>
      <c r="H124" s="203"/>
    </row>
    <row r="125" spans="1:8" s="3" customFormat="1" hidden="1" x14ac:dyDescent="0.25">
      <c r="A125" s="107"/>
      <c r="B125" s="107"/>
      <c r="C125" s="107"/>
      <c r="D125" s="108"/>
      <c r="E125" s="9"/>
      <c r="H125" s="203"/>
    </row>
    <row r="126" spans="1:8" s="3" customFormat="1" x14ac:dyDescent="0.25">
      <c r="A126" s="107"/>
      <c r="B126" s="107"/>
      <c r="C126" s="107"/>
      <c r="D126" s="108"/>
      <c r="E126" s="9"/>
      <c r="H126" s="203"/>
    </row>
    <row r="127" spans="1:8" s="3" customFormat="1" x14ac:dyDescent="0.25">
      <c r="A127" s="107"/>
      <c r="B127" s="107"/>
      <c r="C127" s="107"/>
      <c r="D127" s="108"/>
      <c r="E127" s="9"/>
      <c r="H127" s="203"/>
    </row>
    <row r="128" spans="1:8" s="3" customFormat="1" ht="28.5" customHeight="1" x14ac:dyDescent="0.25">
      <c r="A128" s="12"/>
      <c r="B128" s="12"/>
      <c r="C128" s="12"/>
      <c r="D128" s="12"/>
      <c r="E128" s="33"/>
      <c r="H128" s="203"/>
    </row>
    <row r="129" spans="1:8" s="3" customFormat="1" x14ac:dyDescent="0.25">
      <c r="A129" s="107"/>
      <c r="B129" s="107"/>
      <c r="C129" s="106"/>
      <c r="D129" s="108"/>
      <c r="E129" s="8"/>
      <c r="H129" s="203"/>
    </row>
    <row r="130" spans="1:8" s="3" customFormat="1" x14ac:dyDescent="0.25">
      <c r="A130" s="107"/>
      <c r="B130" s="107"/>
      <c r="C130" s="107"/>
      <c r="D130" s="112"/>
      <c r="E130" s="6"/>
      <c r="H130" s="203"/>
    </row>
    <row r="131" spans="1:8" s="3" customFormat="1" hidden="1" x14ac:dyDescent="0.25">
      <c r="A131" s="107"/>
      <c r="B131" s="107"/>
      <c r="C131" s="107"/>
      <c r="D131" s="108"/>
      <c r="E131" s="9"/>
      <c r="H131" s="203"/>
    </row>
    <row r="132" spans="1:8" s="3" customFormat="1" hidden="1" x14ac:dyDescent="0.25">
      <c r="A132" s="107"/>
      <c r="B132" s="107"/>
      <c r="C132" s="107"/>
      <c r="D132" s="111"/>
      <c r="E132" s="5"/>
      <c r="H132" s="203"/>
    </row>
    <row r="133" spans="1:8" s="3" customFormat="1" hidden="1" x14ac:dyDescent="0.25">
      <c r="A133" s="107"/>
      <c r="B133" s="107"/>
      <c r="C133" s="107"/>
      <c r="D133" s="111"/>
      <c r="E133" s="5"/>
      <c r="H133" s="203"/>
    </row>
    <row r="134" spans="1:8" s="3" customFormat="1" hidden="1" x14ac:dyDescent="0.25">
      <c r="A134" s="107"/>
      <c r="B134" s="107"/>
      <c r="C134" s="107"/>
      <c r="D134" s="108"/>
      <c r="E134" s="9"/>
      <c r="H134" s="203"/>
    </row>
    <row r="135" spans="1:8" s="3" customFormat="1" x14ac:dyDescent="0.25">
      <c r="A135" s="107"/>
      <c r="B135" s="107"/>
      <c r="C135" s="107"/>
      <c r="D135" s="15"/>
      <c r="E135" s="15"/>
      <c r="H135" s="203"/>
    </row>
    <row r="136" spans="1:8" s="3" customFormat="1" hidden="1" x14ac:dyDescent="0.25">
      <c r="A136" s="107"/>
      <c r="B136" s="107"/>
      <c r="C136" s="107"/>
      <c r="D136" s="108"/>
      <c r="E136" s="9"/>
      <c r="H136" s="203"/>
    </row>
    <row r="137" spans="1:8" s="3" customFormat="1" hidden="1" x14ac:dyDescent="0.25">
      <c r="A137" s="107"/>
      <c r="B137" s="107"/>
      <c r="C137" s="107"/>
      <c r="D137" s="108"/>
      <c r="E137" s="9"/>
      <c r="H137" s="203"/>
    </row>
    <row r="138" spans="1:8" s="3" customFormat="1" x14ac:dyDescent="0.25">
      <c r="A138" s="107"/>
      <c r="B138" s="107"/>
      <c r="C138" s="107"/>
      <c r="D138" s="15"/>
      <c r="E138" s="15"/>
      <c r="H138" s="203"/>
    </row>
    <row r="139" spans="1:8" s="3" customFormat="1" hidden="1" x14ac:dyDescent="0.25">
      <c r="A139" s="107"/>
      <c r="B139" s="107"/>
      <c r="C139" s="107"/>
      <c r="D139" s="108"/>
      <c r="E139" s="9"/>
      <c r="H139" s="203"/>
    </row>
    <row r="140" spans="1:8" s="3" customFormat="1" hidden="1" x14ac:dyDescent="0.25">
      <c r="A140" s="107"/>
      <c r="B140" s="107"/>
      <c r="C140" s="107"/>
      <c r="D140" s="111"/>
      <c r="E140" s="5"/>
      <c r="H140" s="203"/>
    </row>
    <row r="141" spans="1:8" s="3" customFormat="1" x14ac:dyDescent="0.25">
      <c r="A141" s="107"/>
      <c r="B141" s="107"/>
      <c r="C141" s="107"/>
      <c r="D141" s="15"/>
      <c r="E141" s="6"/>
      <c r="H141" s="203"/>
    </row>
    <row r="142" spans="1:8" s="3" customFormat="1" hidden="1" x14ac:dyDescent="0.25">
      <c r="A142" s="107"/>
      <c r="B142" s="107"/>
      <c r="C142" s="107"/>
      <c r="D142" s="13"/>
      <c r="E142" s="5"/>
      <c r="H142" s="203"/>
    </row>
    <row r="143" spans="1:8" s="3" customFormat="1" x14ac:dyDescent="0.25">
      <c r="A143" s="107"/>
      <c r="B143" s="107"/>
      <c r="C143" s="107"/>
      <c r="D143" s="15"/>
      <c r="E143" s="15"/>
      <c r="H143" s="203"/>
    </row>
    <row r="144" spans="1:8" s="3" customFormat="1" hidden="1" x14ac:dyDescent="0.25">
      <c r="A144" s="107"/>
      <c r="B144" s="107"/>
      <c r="C144" s="107"/>
      <c r="D144" s="108"/>
      <c r="E144" s="9"/>
      <c r="H144" s="203"/>
    </row>
    <row r="145" spans="1:8" s="3" customFormat="1" x14ac:dyDescent="0.25">
      <c r="A145" s="107"/>
      <c r="B145" s="107"/>
      <c r="C145" s="106"/>
      <c r="D145" s="108"/>
      <c r="E145" s="8"/>
      <c r="H145" s="203"/>
    </row>
    <row r="146" spans="1:8" s="3" customFormat="1" x14ac:dyDescent="0.25">
      <c r="A146" s="107"/>
      <c r="B146" s="107"/>
      <c r="C146" s="107"/>
      <c r="D146" s="13"/>
      <c r="E146" s="15"/>
      <c r="H146" s="203"/>
    </row>
    <row r="147" spans="1:8" s="3" customFormat="1" hidden="1" x14ac:dyDescent="0.25">
      <c r="A147" s="107"/>
      <c r="B147" s="107"/>
      <c r="C147" s="107"/>
      <c r="D147" s="13"/>
      <c r="E147" s="5"/>
      <c r="H147" s="203"/>
    </row>
    <row r="148" spans="1:8" s="3" customFormat="1" x14ac:dyDescent="0.25">
      <c r="A148" s="107"/>
      <c r="B148" s="107"/>
      <c r="C148" s="106"/>
      <c r="D148" s="13"/>
      <c r="E148" s="19"/>
      <c r="H148" s="203"/>
    </row>
    <row r="149" spans="1:8" s="3" customFormat="1" x14ac:dyDescent="0.25">
      <c r="A149" s="107"/>
      <c r="B149" s="107"/>
      <c r="C149" s="106"/>
      <c r="D149" s="15"/>
      <c r="E149" s="14"/>
      <c r="H149" s="203"/>
    </row>
    <row r="150" spans="1:8" s="3" customFormat="1" hidden="1" x14ac:dyDescent="0.25">
      <c r="A150" s="107"/>
      <c r="B150" s="107"/>
      <c r="C150" s="107"/>
      <c r="D150" s="108"/>
      <c r="E150" s="9"/>
      <c r="H150" s="203"/>
    </row>
    <row r="151" spans="1:8" s="3" customFormat="1" x14ac:dyDescent="0.25">
      <c r="A151" s="107"/>
      <c r="B151" s="107"/>
      <c r="C151" s="107"/>
      <c r="D151" s="112"/>
      <c r="E151" s="4"/>
      <c r="H151" s="203"/>
    </row>
    <row r="152" spans="1:8" s="3" customFormat="1" ht="11.25" hidden="1" customHeight="1" x14ac:dyDescent="0.25">
      <c r="A152" s="107"/>
      <c r="B152" s="107"/>
      <c r="C152" s="107"/>
      <c r="D152" s="111"/>
      <c r="E152" s="5"/>
      <c r="H152" s="203"/>
    </row>
    <row r="153" spans="1:8" s="3" customFormat="1" ht="24" customHeight="1" x14ac:dyDescent="0.25">
      <c r="A153" s="107"/>
      <c r="B153" s="106"/>
      <c r="C153" s="107"/>
      <c r="D153" s="111"/>
      <c r="E153" s="55"/>
      <c r="H153" s="203"/>
    </row>
    <row r="154" spans="1:8" s="3" customFormat="1" ht="15" customHeight="1" x14ac:dyDescent="0.25">
      <c r="A154" s="107"/>
      <c r="B154" s="107"/>
      <c r="C154" s="106"/>
      <c r="D154" s="111"/>
      <c r="E154" s="55"/>
      <c r="H154" s="203"/>
    </row>
    <row r="155" spans="1:8" s="3" customFormat="1" ht="11.25" customHeight="1" x14ac:dyDescent="0.25">
      <c r="A155" s="107"/>
      <c r="B155" s="107"/>
      <c r="C155" s="107"/>
      <c r="D155" s="112"/>
      <c r="E155" s="6"/>
      <c r="H155" s="203"/>
    </row>
    <row r="156" spans="1:8" s="3" customFormat="1" hidden="1" x14ac:dyDescent="0.25">
      <c r="A156" s="107"/>
      <c r="B156" s="107"/>
      <c r="C156" s="107"/>
      <c r="D156" s="111"/>
      <c r="E156" s="5"/>
      <c r="H156" s="203"/>
    </row>
    <row r="157" spans="1:8" s="3" customFormat="1" ht="13.5" customHeight="1" x14ac:dyDescent="0.25">
      <c r="A157" s="107"/>
      <c r="B157" s="106"/>
      <c r="C157" s="107"/>
      <c r="D157" s="111"/>
      <c r="E157" s="1"/>
      <c r="H157" s="203"/>
    </row>
    <row r="158" spans="1:8" s="3" customFormat="1" ht="12.75" customHeight="1" x14ac:dyDescent="0.25">
      <c r="A158" s="107"/>
      <c r="B158" s="107"/>
      <c r="C158" s="106"/>
      <c r="D158" s="111"/>
      <c r="E158" s="8"/>
      <c r="H158" s="203"/>
    </row>
    <row r="159" spans="1:8" s="3" customFormat="1" ht="12.75" customHeight="1" x14ac:dyDescent="0.25">
      <c r="A159" s="107"/>
      <c r="B159" s="107"/>
      <c r="C159" s="106"/>
      <c r="D159" s="15"/>
      <c r="E159" s="14"/>
      <c r="H159" s="203"/>
    </row>
    <row r="160" spans="1:8" s="3" customFormat="1" hidden="1" x14ac:dyDescent="0.25">
      <c r="A160" s="107"/>
      <c r="B160" s="107"/>
      <c r="C160" s="107"/>
      <c r="D160" s="108"/>
      <c r="E160" s="9"/>
      <c r="H160" s="203"/>
    </row>
    <row r="161" spans="1:8" s="3" customFormat="1" x14ac:dyDescent="0.25">
      <c r="A161" s="107"/>
      <c r="B161" s="107"/>
      <c r="C161" s="106"/>
      <c r="D161" s="108"/>
      <c r="E161" s="19"/>
      <c r="H161" s="203"/>
    </row>
    <row r="162" spans="1:8" s="3" customFormat="1" x14ac:dyDescent="0.25">
      <c r="A162" s="107"/>
      <c r="B162" s="107"/>
      <c r="C162" s="107"/>
      <c r="D162" s="112"/>
      <c r="E162" s="6"/>
      <c r="H162" s="203"/>
    </row>
    <row r="163" spans="1:8" s="3" customFormat="1" hidden="1" x14ac:dyDescent="0.25">
      <c r="A163" s="107"/>
      <c r="B163" s="107"/>
      <c r="C163" s="107"/>
      <c r="D163" s="111"/>
      <c r="E163" s="5"/>
      <c r="H163" s="203"/>
    </row>
    <row r="164" spans="1:8" s="3" customFormat="1" hidden="1" x14ac:dyDescent="0.25">
      <c r="A164" s="107"/>
      <c r="B164" s="107"/>
      <c r="C164" s="107"/>
      <c r="D164" s="108"/>
      <c r="E164" s="9"/>
      <c r="H164" s="203"/>
    </row>
    <row r="165" spans="1:8" s="3" customFormat="1" ht="19.5" customHeight="1" x14ac:dyDescent="0.25">
      <c r="A165" s="23"/>
      <c r="B165" s="113"/>
      <c r="C165" s="113"/>
      <c r="D165" s="113"/>
      <c r="E165" s="7"/>
      <c r="H165" s="203"/>
    </row>
    <row r="166" spans="1:8" s="3" customFormat="1" ht="15" customHeight="1" x14ac:dyDescent="0.25">
      <c r="A166" s="106"/>
      <c r="B166" s="107"/>
      <c r="C166" s="107"/>
      <c r="D166" s="18"/>
      <c r="E166" s="7"/>
      <c r="H166" s="203"/>
    </row>
    <row r="167" spans="1:8" s="3" customFormat="1" x14ac:dyDescent="0.25">
      <c r="A167" s="106"/>
      <c r="B167" s="106"/>
      <c r="C167" s="107"/>
      <c r="D167" s="18"/>
      <c r="E167" s="8"/>
      <c r="H167" s="203"/>
    </row>
    <row r="168" spans="1:8" s="3" customFormat="1" x14ac:dyDescent="0.25">
      <c r="A168" s="107"/>
      <c r="B168" s="107"/>
      <c r="C168" s="106"/>
      <c r="D168" s="108"/>
      <c r="E168" s="7"/>
      <c r="H168" s="203"/>
    </row>
    <row r="169" spans="1:8" s="3" customFormat="1" x14ac:dyDescent="0.25">
      <c r="A169" s="107"/>
      <c r="B169" s="107"/>
      <c r="C169" s="107"/>
      <c r="D169" s="109"/>
      <c r="E169" s="15"/>
      <c r="H169" s="203"/>
    </row>
    <row r="170" spans="1:8" s="3" customFormat="1" x14ac:dyDescent="0.25">
      <c r="A170" s="107"/>
      <c r="B170" s="106"/>
      <c r="C170" s="107"/>
      <c r="D170" s="108"/>
      <c r="E170" s="8"/>
      <c r="H170" s="203"/>
    </row>
    <row r="171" spans="1:8" s="3" customFormat="1" x14ac:dyDescent="0.25">
      <c r="A171" s="107"/>
      <c r="B171" s="107"/>
      <c r="C171" s="106"/>
      <c r="D171" s="108"/>
      <c r="E171" s="8"/>
      <c r="H171" s="203"/>
    </row>
    <row r="172" spans="1:8" s="3" customFormat="1" x14ac:dyDescent="0.25">
      <c r="A172" s="107"/>
      <c r="B172" s="107"/>
      <c r="C172" s="107"/>
      <c r="D172" s="15"/>
      <c r="E172" s="14"/>
      <c r="H172" s="203"/>
    </row>
    <row r="173" spans="1:8" s="3" customFormat="1" ht="22.5" customHeight="1" x14ac:dyDescent="0.25">
      <c r="A173" s="107"/>
      <c r="B173" s="107"/>
      <c r="C173" s="106"/>
      <c r="D173" s="108"/>
      <c r="E173" s="31"/>
      <c r="H173" s="203"/>
    </row>
    <row r="174" spans="1:8" s="3" customFormat="1" x14ac:dyDescent="0.25">
      <c r="A174" s="107"/>
      <c r="B174" s="107"/>
      <c r="C174" s="107"/>
      <c r="D174" s="108"/>
      <c r="E174" s="14"/>
      <c r="H174" s="203"/>
    </row>
    <row r="175" spans="1:8" s="3" customFormat="1" x14ac:dyDescent="0.25">
      <c r="A175" s="107"/>
      <c r="B175" s="106"/>
      <c r="C175" s="107"/>
      <c r="D175" s="13"/>
      <c r="E175" s="7"/>
      <c r="H175" s="203"/>
    </row>
    <row r="176" spans="1:8" s="3" customFormat="1" x14ac:dyDescent="0.25">
      <c r="A176" s="107"/>
      <c r="B176" s="107"/>
      <c r="C176" s="106"/>
      <c r="D176" s="13"/>
      <c r="E176" s="18"/>
      <c r="H176" s="203"/>
    </row>
    <row r="177" spans="1:8" s="3" customFormat="1" x14ac:dyDescent="0.25">
      <c r="A177" s="107"/>
      <c r="B177" s="107"/>
      <c r="C177" s="107"/>
      <c r="D177" s="15"/>
      <c r="E177" s="15"/>
      <c r="H177" s="203"/>
    </row>
    <row r="178" spans="1:8" s="3" customFormat="1" ht="13.5" customHeight="1" x14ac:dyDescent="0.25">
      <c r="A178" s="106"/>
      <c r="B178" s="107"/>
      <c r="C178" s="107"/>
      <c r="D178" s="18"/>
      <c r="E178" s="7"/>
      <c r="H178" s="203"/>
    </row>
    <row r="179" spans="1:8" s="3" customFormat="1" ht="13.5" customHeight="1" x14ac:dyDescent="0.25">
      <c r="A179" s="107"/>
      <c r="B179" s="106"/>
      <c r="C179" s="107"/>
      <c r="D179" s="108"/>
      <c r="E179" s="7"/>
      <c r="H179" s="203"/>
    </row>
    <row r="180" spans="1:8" s="3" customFormat="1" ht="13.5" customHeight="1" x14ac:dyDescent="0.25">
      <c r="A180" s="107"/>
      <c r="B180" s="107"/>
      <c r="C180" s="106"/>
      <c r="D180" s="108"/>
      <c r="E180" s="8"/>
      <c r="H180" s="203"/>
    </row>
    <row r="181" spans="1:8" s="3" customFormat="1" x14ac:dyDescent="0.25">
      <c r="A181" s="107"/>
      <c r="B181" s="107"/>
      <c r="C181" s="106"/>
      <c r="D181" s="15"/>
      <c r="E181" s="15"/>
      <c r="H181" s="203"/>
    </row>
    <row r="182" spans="1:8" s="3" customFormat="1" x14ac:dyDescent="0.25">
      <c r="A182" s="107"/>
      <c r="B182" s="107"/>
      <c r="C182" s="106"/>
      <c r="D182" s="108"/>
      <c r="E182" s="8"/>
      <c r="H182" s="203"/>
    </row>
    <row r="183" spans="1:8" s="3" customFormat="1" x14ac:dyDescent="0.25">
      <c r="A183" s="107"/>
      <c r="B183" s="107"/>
      <c r="C183" s="107"/>
      <c r="D183" s="112"/>
      <c r="E183" s="6"/>
      <c r="H183" s="203"/>
    </row>
    <row r="184" spans="1:8" s="3" customFormat="1" x14ac:dyDescent="0.25">
      <c r="A184" s="107"/>
      <c r="B184" s="107"/>
      <c r="C184" s="106"/>
      <c r="D184" s="13"/>
      <c r="E184" s="19"/>
      <c r="H184" s="203"/>
    </row>
    <row r="185" spans="1:8" s="3" customFormat="1" x14ac:dyDescent="0.25">
      <c r="A185" s="107"/>
      <c r="B185" s="107"/>
      <c r="C185" s="106"/>
      <c r="D185" s="15"/>
      <c r="E185" s="14"/>
      <c r="H185" s="203"/>
    </row>
    <row r="186" spans="1:8" s="3" customFormat="1" x14ac:dyDescent="0.25">
      <c r="A186" s="107"/>
      <c r="B186" s="107"/>
      <c r="C186" s="107"/>
      <c r="D186" s="112"/>
      <c r="E186" s="21"/>
      <c r="H186" s="203"/>
    </row>
    <row r="187" spans="1:8" s="3" customFormat="1" x14ac:dyDescent="0.25">
      <c r="A187" s="107"/>
      <c r="B187" s="106"/>
      <c r="C187" s="107"/>
      <c r="D187" s="111"/>
      <c r="E187" s="1"/>
      <c r="H187" s="203"/>
    </row>
    <row r="188" spans="1:8" s="3" customFormat="1" x14ac:dyDescent="0.25">
      <c r="A188" s="107"/>
      <c r="B188" s="107"/>
      <c r="C188" s="106"/>
      <c r="D188" s="111"/>
      <c r="E188" s="8"/>
      <c r="H188" s="203"/>
    </row>
    <row r="189" spans="1:8" s="3" customFormat="1" x14ac:dyDescent="0.25">
      <c r="A189" s="107"/>
      <c r="B189" s="107"/>
      <c r="C189" s="106"/>
      <c r="D189" s="15"/>
      <c r="E189" s="14"/>
      <c r="H189" s="203"/>
    </row>
    <row r="190" spans="1:8" s="3" customFormat="1" x14ac:dyDescent="0.25">
      <c r="A190" s="107"/>
      <c r="B190" s="107"/>
      <c r="C190" s="106"/>
      <c r="D190" s="15"/>
      <c r="E190" s="14"/>
      <c r="H190" s="203"/>
    </row>
    <row r="191" spans="1:8" s="3" customFormat="1" x14ac:dyDescent="0.25">
      <c r="A191" s="107"/>
      <c r="B191" s="107"/>
      <c r="C191" s="107"/>
      <c r="D191" s="108"/>
      <c r="E191" s="9"/>
      <c r="H191" s="203"/>
    </row>
    <row r="192" spans="1:8" s="24" customFormat="1" ht="18" customHeight="1" x14ac:dyDescent="0.35">
      <c r="A192" s="269"/>
      <c r="B192" s="270"/>
      <c r="C192" s="270"/>
      <c r="D192" s="270"/>
      <c r="E192" s="270"/>
      <c r="H192" s="87"/>
    </row>
    <row r="193" spans="1:8" s="3" customFormat="1" ht="28.5" customHeight="1" x14ac:dyDescent="0.25">
      <c r="A193" s="12"/>
      <c r="B193" s="12"/>
      <c r="C193" s="12"/>
      <c r="D193" s="12"/>
      <c r="E193" s="33"/>
      <c r="H193" s="203"/>
    </row>
    <row r="194" spans="1:8" s="3" customFormat="1" x14ac:dyDescent="0.25">
      <c r="A194" s="107"/>
      <c r="B194" s="107"/>
      <c r="C194" s="107"/>
      <c r="D194" s="107"/>
      <c r="H194" s="203"/>
    </row>
    <row r="195" spans="1:8" s="3" customFormat="1" ht="15.6" x14ac:dyDescent="0.3">
      <c r="A195" s="114"/>
      <c r="B195" s="106"/>
      <c r="C195" s="106"/>
      <c r="D195" s="106"/>
      <c r="E195" s="2"/>
      <c r="H195" s="203"/>
    </row>
    <row r="196" spans="1:8" s="3" customFormat="1" x14ac:dyDescent="0.25">
      <c r="A196" s="106"/>
      <c r="B196" s="106"/>
      <c r="C196" s="106"/>
      <c r="D196" s="106"/>
      <c r="E196" s="2"/>
      <c r="H196" s="203"/>
    </row>
    <row r="197" spans="1:8" s="3" customFormat="1" ht="17.25" customHeight="1" x14ac:dyDescent="0.25">
      <c r="A197" s="106"/>
      <c r="B197" s="106"/>
      <c r="C197" s="106"/>
      <c r="D197" s="106"/>
      <c r="E197" s="2"/>
      <c r="H197" s="203"/>
    </row>
    <row r="198" spans="1:8" s="3" customFormat="1" ht="13.5" customHeight="1" x14ac:dyDescent="0.25">
      <c r="A198" s="106"/>
      <c r="B198" s="106"/>
      <c r="C198" s="106"/>
      <c r="D198" s="106"/>
      <c r="E198" s="2"/>
      <c r="H198" s="203"/>
    </row>
    <row r="199" spans="1:8" s="3" customFormat="1" x14ac:dyDescent="0.25">
      <c r="A199" s="106"/>
      <c r="B199" s="106"/>
      <c r="C199" s="106"/>
      <c r="D199" s="106"/>
      <c r="E199" s="2"/>
      <c r="H199" s="203"/>
    </row>
    <row r="200" spans="1:8" s="3" customFormat="1" x14ac:dyDescent="0.25">
      <c r="A200" s="106"/>
      <c r="B200" s="106"/>
      <c r="C200" s="106"/>
      <c r="D200" s="107"/>
      <c r="H200" s="203"/>
    </row>
    <row r="201" spans="1:8" s="3" customFormat="1" x14ac:dyDescent="0.25">
      <c r="A201" s="106"/>
      <c r="B201" s="106"/>
      <c r="C201" s="106"/>
      <c r="D201" s="106"/>
      <c r="E201" s="2"/>
      <c r="H201" s="203"/>
    </row>
    <row r="202" spans="1:8" s="3" customFormat="1" x14ac:dyDescent="0.25">
      <c r="A202" s="106"/>
      <c r="B202" s="106"/>
      <c r="C202" s="106"/>
      <c r="D202" s="106"/>
      <c r="E202" s="22"/>
      <c r="H202" s="203"/>
    </row>
    <row r="203" spans="1:8" s="3" customFormat="1" x14ac:dyDescent="0.25">
      <c r="A203" s="106"/>
      <c r="B203" s="106"/>
      <c r="C203" s="106"/>
      <c r="D203" s="106"/>
      <c r="E203" s="2"/>
      <c r="H203" s="203"/>
    </row>
    <row r="204" spans="1:8" s="3" customFormat="1" ht="22.5" customHeight="1" x14ac:dyDescent="0.25">
      <c r="A204" s="106"/>
      <c r="B204" s="106"/>
      <c r="C204" s="106"/>
      <c r="D204" s="106"/>
      <c r="E204" s="31"/>
      <c r="H204" s="203"/>
    </row>
    <row r="205" spans="1:8" s="3" customFormat="1" ht="22.5" customHeight="1" x14ac:dyDescent="0.25">
      <c r="A205" s="107"/>
      <c r="B205" s="107"/>
      <c r="C205" s="107"/>
      <c r="D205" s="15"/>
      <c r="E205" s="54"/>
      <c r="H205" s="203"/>
    </row>
    <row r="206" spans="1:8" s="3" customFormat="1" x14ac:dyDescent="0.25">
      <c r="A206" s="107"/>
      <c r="B206" s="107"/>
      <c r="C206" s="107"/>
      <c r="D206" s="107"/>
      <c r="H206" s="203"/>
    </row>
    <row r="207" spans="1:8" s="3" customFormat="1" x14ac:dyDescent="0.25">
      <c r="A207" s="107"/>
      <c r="B207" s="107"/>
      <c r="C207" s="107"/>
      <c r="D207" s="107"/>
      <c r="H207" s="203"/>
    </row>
    <row r="208" spans="1:8" s="3" customFormat="1" x14ac:dyDescent="0.25">
      <c r="A208" s="107"/>
      <c r="B208" s="107"/>
      <c r="C208" s="107"/>
      <c r="D208" s="107"/>
      <c r="H208" s="203"/>
    </row>
    <row r="209" spans="1:8" s="3" customFormat="1" x14ac:dyDescent="0.25">
      <c r="A209" s="107"/>
      <c r="B209" s="107"/>
      <c r="C209" s="107"/>
      <c r="D209" s="107"/>
      <c r="H209" s="203"/>
    </row>
    <row r="210" spans="1:8" s="3" customFormat="1" x14ac:dyDescent="0.25">
      <c r="A210" s="107"/>
      <c r="B210" s="107"/>
      <c r="C210" s="107"/>
      <c r="D210" s="107"/>
      <c r="H210" s="203"/>
    </row>
    <row r="211" spans="1:8" s="3" customFormat="1" x14ac:dyDescent="0.25">
      <c r="A211" s="107"/>
      <c r="B211" s="107"/>
      <c r="C211" s="107"/>
      <c r="D211" s="107"/>
      <c r="H211" s="203"/>
    </row>
    <row r="212" spans="1:8" s="3" customFormat="1" x14ac:dyDescent="0.25">
      <c r="A212" s="107"/>
      <c r="B212" s="107"/>
      <c r="C212" s="107"/>
      <c r="D212" s="107"/>
      <c r="H212" s="203"/>
    </row>
    <row r="213" spans="1:8" s="3" customFormat="1" x14ac:dyDescent="0.25">
      <c r="A213" s="107"/>
      <c r="B213" s="107"/>
      <c r="C213" s="107"/>
      <c r="D213" s="107"/>
      <c r="H213" s="203"/>
    </row>
    <row r="214" spans="1:8" s="3" customFormat="1" x14ac:dyDescent="0.25">
      <c r="A214" s="107"/>
      <c r="B214" s="107"/>
      <c r="C214" s="107"/>
      <c r="D214" s="107"/>
      <c r="H214" s="203"/>
    </row>
    <row r="215" spans="1:8" s="3" customFormat="1" x14ac:dyDescent="0.25">
      <c r="A215" s="107"/>
      <c r="B215" s="107"/>
      <c r="C215" s="107"/>
      <c r="D215" s="107"/>
      <c r="H215" s="203"/>
    </row>
    <row r="216" spans="1:8" s="3" customFormat="1" x14ac:dyDescent="0.25">
      <c r="A216" s="107"/>
      <c r="B216" s="107"/>
      <c r="C216" s="107"/>
      <c r="D216" s="107"/>
      <c r="H216" s="203"/>
    </row>
    <row r="217" spans="1:8" s="3" customFormat="1" x14ac:dyDescent="0.25">
      <c r="A217" s="107"/>
      <c r="B217" s="107"/>
      <c r="C217" s="107"/>
      <c r="D217" s="107"/>
      <c r="H217" s="203"/>
    </row>
    <row r="218" spans="1:8" s="3" customFormat="1" x14ac:dyDescent="0.25">
      <c r="A218" s="107"/>
      <c r="B218" s="107"/>
      <c r="C218" s="107"/>
      <c r="D218" s="107"/>
      <c r="H218" s="203"/>
    </row>
    <row r="219" spans="1:8" s="3" customFormat="1" x14ac:dyDescent="0.25">
      <c r="A219" s="107"/>
      <c r="B219" s="107"/>
      <c r="C219" s="107"/>
      <c r="D219" s="107"/>
      <c r="H219" s="203"/>
    </row>
    <row r="220" spans="1:8" s="3" customFormat="1" x14ac:dyDescent="0.25">
      <c r="A220" s="107"/>
      <c r="B220" s="107"/>
      <c r="C220" s="107"/>
      <c r="D220" s="107"/>
      <c r="H220" s="203"/>
    </row>
    <row r="221" spans="1:8" s="3" customFormat="1" x14ac:dyDescent="0.25">
      <c r="A221" s="107"/>
      <c r="B221" s="107"/>
      <c r="C221" s="107"/>
      <c r="D221" s="107"/>
      <c r="H221" s="203"/>
    </row>
    <row r="222" spans="1:8" s="3" customFormat="1" x14ac:dyDescent="0.25">
      <c r="A222" s="107"/>
      <c r="B222" s="107"/>
      <c r="C222" s="107"/>
      <c r="D222" s="107"/>
      <c r="H222" s="203"/>
    </row>
    <row r="223" spans="1:8" s="3" customFormat="1" x14ac:dyDescent="0.25">
      <c r="A223" s="107"/>
      <c r="B223" s="107"/>
      <c r="C223" s="107"/>
      <c r="D223" s="107"/>
      <c r="H223" s="203"/>
    </row>
    <row r="224" spans="1:8" s="3" customFormat="1" x14ac:dyDescent="0.25">
      <c r="A224" s="107"/>
      <c r="B224" s="107"/>
      <c r="C224" s="107"/>
      <c r="D224" s="107"/>
      <c r="H224" s="203"/>
    </row>
    <row r="225" spans="1:8" s="3" customFormat="1" x14ac:dyDescent="0.25">
      <c r="A225" s="107"/>
      <c r="B225" s="107"/>
      <c r="C225" s="107"/>
      <c r="D225" s="107"/>
      <c r="H225" s="203"/>
    </row>
    <row r="226" spans="1:8" s="3" customFormat="1" x14ac:dyDescent="0.25">
      <c r="A226" s="107"/>
      <c r="B226" s="107"/>
      <c r="C226" s="107"/>
      <c r="D226" s="107"/>
      <c r="H226" s="203"/>
    </row>
    <row r="227" spans="1:8" s="3" customFormat="1" x14ac:dyDescent="0.25">
      <c r="A227" s="107"/>
      <c r="B227" s="107"/>
      <c r="C227" s="107"/>
      <c r="D227" s="107"/>
      <c r="H227" s="203"/>
    </row>
    <row r="228" spans="1:8" s="3" customFormat="1" x14ac:dyDescent="0.25">
      <c r="A228" s="107"/>
      <c r="B228" s="107"/>
      <c r="C228" s="107"/>
      <c r="D228" s="107"/>
      <c r="H228" s="203"/>
    </row>
    <row r="229" spans="1:8" s="3" customFormat="1" x14ac:dyDescent="0.25">
      <c r="A229" s="107"/>
      <c r="B229" s="107"/>
      <c r="C229" s="107"/>
      <c r="D229" s="107"/>
      <c r="H229" s="203"/>
    </row>
    <row r="230" spans="1:8" s="3" customFormat="1" x14ac:dyDescent="0.25">
      <c r="A230" s="107"/>
      <c r="B230" s="107"/>
      <c r="C230" s="107"/>
      <c r="D230" s="107"/>
      <c r="H230" s="203"/>
    </row>
    <row r="231" spans="1:8" s="3" customFormat="1" x14ac:dyDescent="0.25">
      <c r="A231" s="107"/>
      <c r="B231" s="107"/>
      <c r="C231" s="107"/>
      <c r="D231" s="107"/>
      <c r="H231" s="203"/>
    </row>
    <row r="232" spans="1:8" s="3" customFormat="1" x14ac:dyDescent="0.25">
      <c r="A232" s="107"/>
      <c r="B232" s="107"/>
      <c r="C232" s="107"/>
      <c r="D232" s="107"/>
      <c r="H232" s="203"/>
    </row>
    <row r="233" spans="1:8" s="3" customFormat="1" x14ac:dyDescent="0.25">
      <c r="A233" s="107"/>
      <c r="B233" s="107"/>
      <c r="C233" s="107"/>
      <c r="D233" s="107"/>
      <c r="H233" s="203"/>
    </row>
    <row r="234" spans="1:8" s="3" customFormat="1" x14ac:dyDescent="0.25">
      <c r="A234" s="107"/>
      <c r="B234" s="107"/>
      <c r="C234" s="107"/>
      <c r="D234" s="107"/>
      <c r="H234" s="203"/>
    </row>
    <row r="235" spans="1:8" s="3" customFormat="1" x14ac:dyDescent="0.25">
      <c r="A235" s="107"/>
      <c r="B235" s="107"/>
      <c r="C235" s="107"/>
      <c r="D235" s="107"/>
      <c r="H235" s="203"/>
    </row>
    <row r="236" spans="1:8" s="3" customFormat="1" x14ac:dyDescent="0.25">
      <c r="A236" s="107"/>
      <c r="B236" s="107"/>
      <c r="C236" s="107"/>
      <c r="D236" s="107"/>
      <c r="H236" s="203"/>
    </row>
    <row r="237" spans="1:8" s="3" customFormat="1" x14ac:dyDescent="0.25">
      <c r="A237" s="107"/>
      <c r="B237" s="107"/>
      <c r="C237" s="107"/>
      <c r="D237" s="107"/>
      <c r="H237" s="203"/>
    </row>
    <row r="238" spans="1:8" s="3" customFormat="1" x14ac:dyDescent="0.25">
      <c r="A238" s="107"/>
      <c r="B238" s="107"/>
      <c r="C238" s="107"/>
      <c r="D238" s="107"/>
      <c r="H238" s="203"/>
    </row>
    <row r="239" spans="1:8" s="3" customFormat="1" x14ac:dyDescent="0.25">
      <c r="A239" s="107"/>
      <c r="B239" s="107"/>
      <c r="C239" s="107"/>
      <c r="D239" s="107"/>
      <c r="H239" s="203"/>
    </row>
    <row r="240" spans="1:8" s="3" customFormat="1" x14ac:dyDescent="0.25">
      <c r="A240" s="107"/>
      <c r="B240" s="107"/>
      <c r="C240" s="107"/>
      <c r="D240" s="107"/>
      <c r="H240" s="203"/>
    </row>
    <row r="241" spans="1:8" s="3" customFormat="1" x14ac:dyDescent="0.25">
      <c r="A241" s="107"/>
      <c r="B241" s="107"/>
      <c r="C241" s="107"/>
      <c r="D241" s="107"/>
      <c r="H241" s="203"/>
    </row>
    <row r="242" spans="1:8" s="3" customFormat="1" x14ac:dyDescent="0.25">
      <c r="A242" s="107"/>
      <c r="B242" s="107"/>
      <c r="C242" s="107"/>
      <c r="D242" s="107"/>
      <c r="H242" s="203"/>
    </row>
    <row r="243" spans="1:8" s="3" customFormat="1" x14ac:dyDescent="0.25">
      <c r="A243" s="107"/>
      <c r="B243" s="107"/>
      <c r="C243" s="107"/>
      <c r="D243" s="107"/>
      <c r="H243" s="203"/>
    </row>
    <row r="244" spans="1:8" s="3" customFormat="1" x14ac:dyDescent="0.25">
      <c r="A244" s="107"/>
      <c r="B244" s="107"/>
      <c r="C244" s="107"/>
      <c r="D244" s="107"/>
      <c r="H244" s="203"/>
    </row>
    <row r="245" spans="1:8" s="3" customFormat="1" x14ac:dyDescent="0.25">
      <c r="A245" s="107"/>
      <c r="B245" s="107"/>
      <c r="C245" s="107"/>
      <c r="D245" s="107"/>
      <c r="H245" s="203"/>
    </row>
    <row r="246" spans="1:8" s="3" customFormat="1" x14ac:dyDescent="0.25">
      <c r="A246" s="107"/>
      <c r="B246" s="107"/>
      <c r="C246" s="107"/>
      <c r="D246" s="107"/>
      <c r="H246" s="203"/>
    </row>
    <row r="247" spans="1:8" s="3" customFormat="1" x14ac:dyDescent="0.25">
      <c r="A247" s="107"/>
      <c r="B247" s="107"/>
      <c r="C247" s="107"/>
      <c r="D247" s="107"/>
      <c r="H247" s="203"/>
    </row>
    <row r="248" spans="1:8" s="3" customFormat="1" x14ac:dyDescent="0.25">
      <c r="A248" s="107"/>
      <c r="B248" s="107"/>
      <c r="C248" s="107"/>
      <c r="D248" s="107"/>
      <c r="H248" s="203"/>
    </row>
    <row r="249" spans="1:8" s="3" customFormat="1" x14ac:dyDescent="0.25">
      <c r="A249" s="107"/>
      <c r="B249" s="107"/>
      <c r="C249" s="107"/>
      <c r="D249" s="107"/>
      <c r="H249" s="203"/>
    </row>
    <row r="250" spans="1:8" s="3" customFormat="1" x14ac:dyDescent="0.25">
      <c r="A250" s="107"/>
      <c r="B250" s="107"/>
      <c r="C250" s="107"/>
      <c r="D250" s="107"/>
      <c r="H250" s="203"/>
    </row>
    <row r="251" spans="1:8" s="3" customFormat="1" x14ac:dyDescent="0.25">
      <c r="A251" s="107"/>
      <c r="B251" s="107"/>
      <c r="C251" s="107"/>
      <c r="D251" s="107"/>
      <c r="H251" s="203"/>
    </row>
    <row r="252" spans="1:8" s="3" customFormat="1" x14ac:dyDescent="0.25">
      <c r="A252" s="107"/>
      <c r="B252" s="107"/>
      <c r="C252" s="107"/>
      <c r="D252" s="107"/>
      <c r="H252" s="203"/>
    </row>
    <row r="253" spans="1:8" s="3" customFormat="1" x14ac:dyDescent="0.25">
      <c r="A253" s="107"/>
      <c r="B253" s="107"/>
      <c r="C253" s="107"/>
      <c r="D253" s="107"/>
      <c r="H253" s="203"/>
    </row>
    <row r="254" spans="1:8" s="3" customFormat="1" x14ac:dyDescent="0.25">
      <c r="A254" s="107"/>
      <c r="B254" s="107"/>
      <c r="C254" s="107"/>
      <c r="D254" s="107"/>
      <c r="H254" s="203"/>
    </row>
    <row r="255" spans="1:8" s="3" customFormat="1" x14ac:dyDescent="0.25">
      <c r="A255" s="107"/>
      <c r="B255" s="107"/>
      <c r="C255" s="107"/>
      <c r="D255" s="107"/>
      <c r="H255" s="203"/>
    </row>
    <row r="256" spans="1:8" s="3" customFormat="1" x14ac:dyDescent="0.25">
      <c r="A256" s="107"/>
      <c r="B256" s="107"/>
      <c r="C256" s="107"/>
      <c r="D256" s="107"/>
      <c r="H256" s="203"/>
    </row>
    <row r="257" spans="1:8" s="3" customFormat="1" x14ac:dyDescent="0.25">
      <c r="A257" s="107"/>
      <c r="B257" s="107"/>
      <c r="C257" s="107"/>
      <c r="D257" s="107"/>
      <c r="H257" s="203"/>
    </row>
    <row r="258" spans="1:8" s="3" customFormat="1" x14ac:dyDescent="0.25">
      <c r="A258" s="107"/>
      <c r="B258" s="107"/>
      <c r="C258" s="107"/>
      <c r="D258" s="107"/>
      <c r="H258" s="203"/>
    </row>
    <row r="259" spans="1:8" s="3" customFormat="1" x14ac:dyDescent="0.25">
      <c r="A259" s="107"/>
      <c r="B259" s="107"/>
      <c r="C259" s="107"/>
      <c r="D259" s="107"/>
      <c r="H259" s="203"/>
    </row>
    <row r="260" spans="1:8" s="3" customFormat="1" x14ac:dyDescent="0.25">
      <c r="A260" s="107"/>
      <c r="B260" s="107"/>
      <c r="C260" s="107"/>
      <c r="D260" s="107"/>
      <c r="H260" s="203"/>
    </row>
    <row r="261" spans="1:8" s="3" customFormat="1" x14ac:dyDescent="0.25">
      <c r="A261" s="107"/>
      <c r="B261" s="107"/>
      <c r="C261" s="107"/>
      <c r="D261" s="107"/>
      <c r="H261" s="203"/>
    </row>
    <row r="262" spans="1:8" s="3" customFormat="1" x14ac:dyDescent="0.25">
      <c r="A262" s="107"/>
      <c r="B262" s="107"/>
      <c r="C262" s="107"/>
      <c r="D262" s="107"/>
      <c r="H262" s="203"/>
    </row>
    <row r="263" spans="1:8" s="3" customFormat="1" x14ac:dyDescent="0.25">
      <c r="A263" s="107"/>
      <c r="B263" s="107"/>
      <c r="C263" s="107"/>
      <c r="D263" s="107"/>
      <c r="H263" s="203"/>
    </row>
    <row r="264" spans="1:8" s="3" customFormat="1" x14ac:dyDescent="0.25">
      <c r="A264" s="107"/>
      <c r="B264" s="107"/>
      <c r="C264" s="107"/>
      <c r="D264" s="107"/>
      <c r="H264" s="203"/>
    </row>
    <row r="265" spans="1:8" s="3" customFormat="1" x14ac:dyDescent="0.25">
      <c r="A265" s="107"/>
      <c r="B265" s="107"/>
      <c r="C265" s="107"/>
      <c r="D265" s="107"/>
      <c r="H265" s="203"/>
    </row>
    <row r="266" spans="1:8" s="3" customFormat="1" x14ac:dyDescent="0.25">
      <c r="A266" s="107"/>
      <c r="B266" s="107"/>
      <c r="C266" s="107"/>
      <c r="D266" s="107"/>
      <c r="H266" s="203"/>
    </row>
    <row r="267" spans="1:8" s="3" customFormat="1" x14ac:dyDescent="0.25">
      <c r="A267" s="107"/>
      <c r="B267" s="107"/>
      <c r="C267" s="107"/>
      <c r="D267" s="107"/>
      <c r="H267" s="203"/>
    </row>
    <row r="268" spans="1:8" s="3" customFormat="1" x14ac:dyDescent="0.25">
      <c r="A268" s="107"/>
      <c r="B268" s="107"/>
      <c r="C268" s="107"/>
      <c r="D268" s="107"/>
      <c r="H268" s="203"/>
    </row>
    <row r="269" spans="1:8" s="3" customFormat="1" x14ac:dyDescent="0.25">
      <c r="A269" s="107"/>
      <c r="B269" s="107"/>
      <c r="C269" s="107"/>
      <c r="D269" s="107"/>
      <c r="H269" s="203"/>
    </row>
    <row r="270" spans="1:8" s="3" customFormat="1" x14ac:dyDescent="0.25">
      <c r="A270" s="107"/>
      <c r="B270" s="107"/>
      <c r="C270" s="107"/>
      <c r="D270" s="107"/>
      <c r="H270" s="203"/>
    </row>
    <row r="271" spans="1:8" s="3" customFormat="1" x14ac:dyDescent="0.25">
      <c r="A271" s="107"/>
      <c r="B271" s="107"/>
      <c r="C271" s="107"/>
      <c r="D271" s="107"/>
      <c r="H271" s="203"/>
    </row>
    <row r="272" spans="1:8" s="3" customFormat="1" x14ac:dyDescent="0.25">
      <c r="A272" s="107"/>
      <c r="B272" s="107"/>
      <c r="C272" s="107"/>
      <c r="D272" s="107"/>
      <c r="H272" s="203"/>
    </row>
    <row r="273" spans="1:8" s="3" customFormat="1" x14ac:dyDescent="0.25">
      <c r="A273" s="107"/>
      <c r="B273" s="107"/>
      <c r="C273" s="107"/>
      <c r="D273" s="107"/>
      <c r="H273" s="203"/>
    </row>
    <row r="274" spans="1:8" s="3" customFormat="1" x14ac:dyDescent="0.25">
      <c r="A274" s="107"/>
      <c r="B274" s="107"/>
      <c r="C274" s="107"/>
      <c r="D274" s="107"/>
      <c r="H274" s="203"/>
    </row>
    <row r="275" spans="1:8" s="3" customFormat="1" x14ac:dyDescent="0.25">
      <c r="A275" s="107"/>
      <c r="B275" s="107"/>
      <c r="C275" s="107"/>
      <c r="D275" s="107"/>
      <c r="H275" s="203"/>
    </row>
    <row r="276" spans="1:8" s="3" customFormat="1" x14ac:dyDescent="0.25">
      <c r="A276" s="107"/>
      <c r="B276" s="107"/>
      <c r="C276" s="107"/>
      <c r="D276" s="107"/>
      <c r="H276" s="203"/>
    </row>
    <row r="277" spans="1:8" s="3" customFormat="1" x14ac:dyDescent="0.25">
      <c r="A277" s="107"/>
      <c r="B277" s="107"/>
      <c r="C277" s="107"/>
      <c r="D277" s="107"/>
      <c r="H277" s="203"/>
    </row>
    <row r="278" spans="1:8" s="3" customFormat="1" x14ac:dyDescent="0.25">
      <c r="A278" s="107"/>
      <c r="B278" s="107"/>
      <c r="C278" s="107"/>
      <c r="D278" s="107"/>
      <c r="H278" s="203"/>
    </row>
    <row r="279" spans="1:8" s="3" customFormat="1" x14ac:dyDescent="0.25">
      <c r="A279" s="107"/>
      <c r="B279" s="107"/>
      <c r="C279" s="107"/>
      <c r="D279" s="107"/>
      <c r="H279" s="203"/>
    </row>
    <row r="280" spans="1:8" s="3" customFormat="1" x14ac:dyDescent="0.25">
      <c r="A280" s="107"/>
      <c r="B280" s="107"/>
      <c r="C280" s="107"/>
      <c r="D280" s="107"/>
      <c r="H280" s="203"/>
    </row>
    <row r="281" spans="1:8" s="3" customFormat="1" x14ac:dyDescent="0.25">
      <c r="A281" s="107"/>
      <c r="B281" s="107"/>
      <c r="C281" s="107"/>
      <c r="D281" s="107"/>
      <c r="H281" s="203"/>
    </row>
    <row r="282" spans="1:8" s="3" customFormat="1" x14ac:dyDescent="0.25">
      <c r="A282" s="107"/>
      <c r="B282" s="107"/>
      <c r="C282" s="107"/>
      <c r="D282" s="107"/>
      <c r="H282" s="203"/>
    </row>
    <row r="283" spans="1:8" s="3" customFormat="1" x14ac:dyDescent="0.25">
      <c r="A283" s="107"/>
      <c r="B283" s="107"/>
      <c r="C283" s="107"/>
      <c r="D283" s="107"/>
      <c r="H283" s="203"/>
    </row>
    <row r="284" spans="1:8" s="3" customFormat="1" x14ac:dyDescent="0.25">
      <c r="A284" s="107"/>
      <c r="B284" s="107"/>
      <c r="C284" s="107"/>
      <c r="D284" s="107"/>
      <c r="H284" s="203"/>
    </row>
    <row r="285" spans="1:8" s="3" customFormat="1" x14ac:dyDescent="0.25">
      <c r="A285" s="107"/>
      <c r="B285" s="107"/>
      <c r="C285" s="107"/>
      <c r="D285" s="107"/>
      <c r="H285" s="203"/>
    </row>
    <row r="286" spans="1:8" s="3" customFormat="1" x14ac:dyDescent="0.25">
      <c r="A286" s="107"/>
      <c r="B286" s="107"/>
      <c r="C286" s="107"/>
      <c r="D286" s="107"/>
      <c r="H286" s="203"/>
    </row>
    <row r="287" spans="1:8" s="3" customFormat="1" x14ac:dyDescent="0.25">
      <c r="A287" s="107"/>
      <c r="B287" s="107"/>
      <c r="C287" s="107"/>
      <c r="D287" s="107"/>
      <c r="H287" s="203"/>
    </row>
    <row r="288" spans="1:8" s="3" customFormat="1" x14ac:dyDescent="0.25">
      <c r="A288" s="107"/>
      <c r="B288" s="107"/>
      <c r="C288" s="107"/>
      <c r="D288" s="107"/>
      <c r="H288" s="203"/>
    </row>
    <row r="289" spans="1:8" s="3" customFormat="1" x14ac:dyDescent="0.25">
      <c r="A289" s="107"/>
      <c r="B289" s="107"/>
      <c r="C289" s="107"/>
      <c r="D289" s="107"/>
      <c r="H289" s="203"/>
    </row>
    <row r="290" spans="1:8" s="3" customFormat="1" x14ac:dyDescent="0.25">
      <c r="A290" s="107"/>
      <c r="B290" s="107"/>
      <c r="C290" s="107"/>
      <c r="D290" s="107"/>
      <c r="H290" s="203"/>
    </row>
    <row r="291" spans="1:8" s="3" customFormat="1" x14ac:dyDescent="0.25">
      <c r="A291" s="107"/>
      <c r="B291" s="107"/>
      <c r="C291" s="107"/>
      <c r="D291" s="107"/>
      <c r="H291" s="203"/>
    </row>
    <row r="292" spans="1:8" s="3" customFormat="1" x14ac:dyDescent="0.25">
      <c r="A292" s="107"/>
      <c r="B292" s="107"/>
      <c r="C292" s="107"/>
      <c r="D292" s="107"/>
      <c r="H292" s="203"/>
    </row>
    <row r="293" spans="1:8" s="3" customFormat="1" x14ac:dyDescent="0.25">
      <c r="A293" s="107"/>
      <c r="B293" s="107"/>
      <c r="C293" s="107"/>
      <c r="D293" s="107"/>
      <c r="H293" s="203"/>
    </row>
    <row r="294" spans="1:8" s="3" customFormat="1" x14ac:dyDescent="0.25">
      <c r="A294" s="107"/>
      <c r="B294" s="107"/>
      <c r="C294" s="107"/>
      <c r="D294" s="107"/>
      <c r="H294" s="203"/>
    </row>
    <row r="295" spans="1:8" s="3" customFormat="1" x14ac:dyDescent="0.25">
      <c r="A295" s="107"/>
      <c r="B295" s="107"/>
      <c r="C295" s="107"/>
      <c r="D295" s="107"/>
      <c r="H295" s="203"/>
    </row>
    <row r="296" spans="1:8" s="3" customFormat="1" x14ac:dyDescent="0.25">
      <c r="A296" s="107"/>
      <c r="B296" s="107"/>
      <c r="C296" s="107"/>
      <c r="D296" s="107"/>
      <c r="H296" s="203"/>
    </row>
    <row r="297" spans="1:8" s="3" customFormat="1" x14ac:dyDescent="0.25">
      <c r="A297" s="107"/>
      <c r="B297" s="107"/>
      <c r="C297" s="107"/>
      <c r="D297" s="107"/>
      <c r="H297" s="203"/>
    </row>
    <row r="298" spans="1:8" s="3" customFormat="1" x14ac:dyDescent="0.25">
      <c r="A298" s="107"/>
      <c r="B298" s="107"/>
      <c r="C298" s="107"/>
      <c r="D298" s="107"/>
      <c r="H298" s="203"/>
    </row>
    <row r="299" spans="1:8" s="3" customFormat="1" x14ac:dyDescent="0.25">
      <c r="A299" s="107"/>
      <c r="B299" s="107"/>
      <c r="C299" s="107"/>
      <c r="D299" s="107"/>
      <c r="H299" s="203"/>
    </row>
    <row r="300" spans="1:8" s="3" customFormat="1" x14ac:dyDescent="0.25">
      <c r="A300" s="107"/>
      <c r="B300" s="107"/>
      <c r="C300" s="107"/>
      <c r="D300" s="107"/>
      <c r="H300" s="203"/>
    </row>
    <row r="301" spans="1:8" s="3" customFormat="1" x14ac:dyDescent="0.25">
      <c r="A301" s="107"/>
      <c r="B301" s="107"/>
      <c r="C301" s="107"/>
      <c r="D301" s="107"/>
      <c r="H301" s="203"/>
    </row>
    <row r="302" spans="1:8" s="3" customFormat="1" x14ac:dyDescent="0.25">
      <c r="A302" s="107"/>
      <c r="B302" s="107"/>
      <c r="C302" s="107"/>
      <c r="D302" s="107"/>
      <c r="H302" s="203"/>
    </row>
    <row r="303" spans="1:8" s="3" customFormat="1" x14ac:dyDescent="0.25">
      <c r="A303" s="107"/>
      <c r="B303" s="107"/>
      <c r="C303" s="107"/>
      <c r="D303" s="107"/>
      <c r="H303" s="203"/>
    </row>
    <row r="304" spans="1:8" s="3" customFormat="1" x14ac:dyDescent="0.25">
      <c r="A304" s="107"/>
      <c r="B304" s="107"/>
      <c r="C304" s="107"/>
      <c r="D304" s="107"/>
      <c r="H304" s="203"/>
    </row>
    <row r="305" spans="1:8" s="3" customFormat="1" x14ac:dyDescent="0.25">
      <c r="A305" s="107"/>
      <c r="B305" s="107"/>
      <c r="C305" s="107"/>
      <c r="D305" s="107"/>
      <c r="H305" s="203"/>
    </row>
    <row r="306" spans="1:8" s="3" customFormat="1" x14ac:dyDescent="0.25">
      <c r="A306" s="107"/>
      <c r="B306" s="107"/>
      <c r="C306" s="107"/>
      <c r="D306" s="107"/>
      <c r="H306" s="203"/>
    </row>
    <row r="307" spans="1:8" s="3" customFormat="1" x14ac:dyDescent="0.25">
      <c r="A307" s="107"/>
      <c r="B307" s="107"/>
      <c r="C307" s="107"/>
      <c r="D307" s="107"/>
      <c r="H307" s="203"/>
    </row>
    <row r="308" spans="1:8" s="3" customFormat="1" x14ac:dyDescent="0.25">
      <c r="A308" s="107"/>
      <c r="B308" s="107"/>
      <c r="C308" s="107"/>
      <c r="D308" s="107"/>
      <c r="H308" s="203"/>
    </row>
    <row r="309" spans="1:8" s="3" customFormat="1" x14ac:dyDescent="0.25">
      <c r="A309" s="107"/>
      <c r="B309" s="107"/>
      <c r="C309" s="107"/>
      <c r="D309" s="107"/>
      <c r="H309" s="203"/>
    </row>
    <row r="310" spans="1:8" s="3" customFormat="1" x14ac:dyDescent="0.25">
      <c r="A310" s="107"/>
      <c r="B310" s="107"/>
      <c r="C310" s="107"/>
      <c r="D310" s="107"/>
      <c r="H310" s="203"/>
    </row>
    <row r="311" spans="1:8" s="3" customFormat="1" x14ac:dyDescent="0.25">
      <c r="A311" s="107"/>
      <c r="B311" s="107"/>
      <c r="C311" s="107"/>
      <c r="D311" s="107"/>
      <c r="H311" s="203"/>
    </row>
    <row r="312" spans="1:8" s="3" customFormat="1" x14ac:dyDescent="0.25">
      <c r="A312" s="107"/>
      <c r="B312" s="107"/>
      <c r="C312" s="107"/>
      <c r="D312" s="107"/>
      <c r="H312" s="203"/>
    </row>
    <row r="313" spans="1:8" s="3" customFormat="1" x14ac:dyDescent="0.25">
      <c r="A313" s="107"/>
      <c r="B313" s="107"/>
      <c r="C313" s="107"/>
      <c r="D313" s="107"/>
      <c r="H313" s="203"/>
    </row>
    <row r="314" spans="1:8" s="3" customFormat="1" x14ac:dyDescent="0.25">
      <c r="A314" s="107"/>
      <c r="B314" s="107"/>
      <c r="C314" s="107"/>
      <c r="D314" s="107"/>
      <c r="H314" s="203"/>
    </row>
    <row r="315" spans="1:8" s="3" customFormat="1" x14ac:dyDescent="0.25">
      <c r="A315" s="107"/>
      <c r="B315" s="107"/>
      <c r="C315" s="107"/>
      <c r="D315" s="107"/>
      <c r="H315" s="203"/>
    </row>
    <row r="316" spans="1:8" s="3" customFormat="1" x14ac:dyDescent="0.25">
      <c r="A316" s="107"/>
      <c r="B316" s="107"/>
      <c r="C316" s="107"/>
      <c r="D316" s="107"/>
      <c r="H316" s="203"/>
    </row>
    <row r="317" spans="1:8" s="3" customFormat="1" x14ac:dyDescent="0.25">
      <c r="A317" s="107"/>
      <c r="B317" s="107"/>
      <c r="C317" s="107"/>
      <c r="D317" s="107"/>
      <c r="H317" s="203"/>
    </row>
    <row r="318" spans="1:8" s="3" customFormat="1" x14ac:dyDescent="0.25">
      <c r="A318" s="107"/>
      <c r="B318" s="107"/>
      <c r="C318" s="107"/>
      <c r="D318" s="107"/>
      <c r="H318" s="203"/>
    </row>
    <row r="319" spans="1:8" s="3" customFormat="1" x14ac:dyDescent="0.25">
      <c r="A319" s="107"/>
      <c r="B319" s="107"/>
      <c r="C319" s="107"/>
      <c r="D319" s="107"/>
      <c r="H319" s="203"/>
    </row>
    <row r="320" spans="1:8" s="3" customFormat="1" x14ac:dyDescent="0.25">
      <c r="A320" s="107"/>
      <c r="B320" s="107"/>
      <c r="C320" s="107"/>
      <c r="D320" s="107"/>
      <c r="H320" s="203"/>
    </row>
    <row r="321" spans="1:8" s="3" customFormat="1" x14ac:dyDescent="0.25">
      <c r="A321" s="107"/>
      <c r="B321" s="107"/>
      <c r="C321" s="107"/>
      <c r="D321" s="107"/>
      <c r="H321" s="203"/>
    </row>
    <row r="322" spans="1:8" s="3" customFormat="1" x14ac:dyDescent="0.25">
      <c r="A322" s="107"/>
      <c r="B322" s="107"/>
      <c r="C322" s="107"/>
      <c r="D322" s="107"/>
      <c r="H322" s="203"/>
    </row>
    <row r="323" spans="1:8" s="3" customFormat="1" x14ac:dyDescent="0.25">
      <c r="A323" s="107"/>
      <c r="B323" s="107"/>
      <c r="C323" s="107"/>
      <c r="D323" s="107"/>
      <c r="H323" s="203"/>
    </row>
    <row r="324" spans="1:8" s="3" customFormat="1" x14ac:dyDescent="0.25">
      <c r="A324" s="107"/>
      <c r="B324" s="107"/>
      <c r="C324" s="107"/>
      <c r="D324" s="107"/>
      <c r="H324" s="203"/>
    </row>
    <row r="325" spans="1:8" s="3" customFormat="1" x14ac:dyDescent="0.25">
      <c r="A325" s="107"/>
      <c r="B325" s="107"/>
      <c r="C325" s="107"/>
      <c r="D325" s="107"/>
      <c r="H325" s="203"/>
    </row>
    <row r="326" spans="1:8" s="3" customFormat="1" x14ac:dyDescent="0.25">
      <c r="A326" s="107"/>
      <c r="B326" s="107"/>
      <c r="C326" s="107"/>
      <c r="D326" s="107"/>
      <c r="H326" s="203"/>
    </row>
    <row r="327" spans="1:8" s="3" customFormat="1" x14ac:dyDescent="0.25">
      <c r="A327" s="107"/>
      <c r="B327" s="107"/>
      <c r="C327" s="107"/>
      <c r="D327" s="107"/>
      <c r="H327" s="203"/>
    </row>
    <row r="328" spans="1:8" s="3" customFormat="1" x14ac:dyDescent="0.25">
      <c r="A328" s="107"/>
      <c r="B328" s="107"/>
      <c r="C328" s="107"/>
      <c r="D328" s="107"/>
      <c r="H328" s="203"/>
    </row>
    <row r="329" spans="1:8" s="3" customFormat="1" x14ac:dyDescent="0.25">
      <c r="A329" s="107"/>
      <c r="B329" s="107"/>
      <c r="C329" s="107"/>
      <c r="D329" s="107"/>
      <c r="H329" s="203"/>
    </row>
    <row r="330" spans="1:8" s="3" customFormat="1" x14ac:dyDescent="0.25">
      <c r="A330" s="107"/>
      <c r="B330" s="107"/>
      <c r="C330" s="107"/>
      <c r="D330" s="107"/>
      <c r="H330" s="203"/>
    </row>
    <row r="331" spans="1:8" s="3" customFormat="1" x14ac:dyDescent="0.25">
      <c r="A331" s="107"/>
      <c r="B331" s="107"/>
      <c r="C331" s="107"/>
      <c r="D331" s="107"/>
      <c r="H331" s="203"/>
    </row>
    <row r="332" spans="1:8" s="3" customFormat="1" x14ac:dyDescent="0.25">
      <c r="A332" s="107"/>
      <c r="B332" s="107"/>
      <c r="C332" s="107"/>
      <c r="D332" s="107"/>
      <c r="H332" s="203"/>
    </row>
    <row r="333" spans="1:8" s="3" customFormat="1" x14ac:dyDescent="0.25">
      <c r="A333" s="107"/>
      <c r="B333" s="107"/>
      <c r="C333" s="107"/>
      <c r="D333" s="107"/>
      <c r="H333" s="203"/>
    </row>
    <row r="334" spans="1:8" s="3" customFormat="1" x14ac:dyDescent="0.25">
      <c r="A334" s="107"/>
      <c r="B334" s="107"/>
      <c r="C334" s="107"/>
      <c r="D334" s="107"/>
      <c r="H334" s="203"/>
    </row>
    <row r="335" spans="1:8" s="3" customFormat="1" x14ac:dyDescent="0.25">
      <c r="A335" s="107"/>
      <c r="B335" s="107"/>
      <c r="C335" s="107"/>
      <c r="D335" s="107"/>
      <c r="H335" s="203"/>
    </row>
    <row r="336" spans="1:8" s="3" customFormat="1" x14ac:dyDescent="0.25">
      <c r="A336" s="107"/>
      <c r="B336" s="107"/>
      <c r="C336" s="107"/>
      <c r="D336" s="107"/>
      <c r="H336" s="203"/>
    </row>
    <row r="337" spans="1:8" s="3" customFormat="1" x14ac:dyDescent="0.25">
      <c r="A337" s="107"/>
      <c r="B337" s="107"/>
      <c r="C337" s="107"/>
      <c r="D337" s="107"/>
      <c r="H337" s="203"/>
    </row>
    <row r="338" spans="1:8" s="3" customFormat="1" x14ac:dyDescent="0.25">
      <c r="A338" s="107"/>
      <c r="B338" s="107"/>
      <c r="C338" s="107"/>
      <c r="D338" s="107"/>
      <c r="H338" s="203"/>
    </row>
    <row r="339" spans="1:8" s="3" customFormat="1" x14ac:dyDescent="0.25">
      <c r="A339" s="107"/>
      <c r="B339" s="107"/>
      <c r="C339" s="107"/>
      <c r="D339" s="107"/>
      <c r="H339" s="203"/>
    </row>
    <row r="340" spans="1:8" s="3" customFormat="1" x14ac:dyDescent="0.25">
      <c r="A340" s="107"/>
      <c r="B340" s="107"/>
      <c r="C340" s="107"/>
      <c r="D340" s="107"/>
      <c r="H340" s="203"/>
    </row>
    <row r="341" spans="1:8" s="3" customFormat="1" x14ac:dyDescent="0.25">
      <c r="A341" s="107"/>
      <c r="B341" s="107"/>
      <c r="C341" s="107"/>
      <c r="D341" s="107"/>
      <c r="H341" s="203"/>
    </row>
    <row r="342" spans="1:8" s="3" customFormat="1" x14ac:dyDescent="0.25">
      <c r="A342" s="107"/>
      <c r="B342" s="107"/>
      <c r="C342" s="107"/>
      <c r="D342" s="107"/>
      <c r="H342" s="203"/>
    </row>
    <row r="343" spans="1:8" s="3" customFormat="1" x14ac:dyDescent="0.25">
      <c r="A343" s="107"/>
      <c r="B343" s="107"/>
      <c r="C343" s="107"/>
      <c r="D343" s="107"/>
      <c r="H343" s="203"/>
    </row>
    <row r="344" spans="1:8" s="3" customFormat="1" x14ac:dyDescent="0.25">
      <c r="A344" s="107"/>
      <c r="B344" s="107"/>
      <c r="C344" s="107"/>
      <c r="D344" s="107"/>
      <c r="H344" s="203"/>
    </row>
    <row r="345" spans="1:8" s="3" customFormat="1" x14ac:dyDescent="0.25">
      <c r="A345" s="107"/>
      <c r="B345" s="107"/>
      <c r="C345" s="107"/>
      <c r="D345" s="107"/>
      <c r="H345" s="203"/>
    </row>
    <row r="346" spans="1:8" s="3" customFormat="1" x14ac:dyDescent="0.25">
      <c r="A346" s="107"/>
      <c r="B346" s="107"/>
      <c r="C346" s="107"/>
      <c r="D346" s="107"/>
      <c r="H346" s="203"/>
    </row>
    <row r="347" spans="1:8" s="3" customFormat="1" x14ac:dyDescent="0.25">
      <c r="A347" s="107"/>
      <c r="B347" s="107"/>
      <c r="C347" s="107"/>
      <c r="D347" s="107"/>
      <c r="H347" s="203"/>
    </row>
    <row r="348" spans="1:8" s="3" customFormat="1" x14ac:dyDescent="0.25">
      <c r="A348" s="107"/>
      <c r="B348" s="107"/>
      <c r="C348" s="107"/>
      <c r="D348" s="107"/>
      <c r="H348" s="203"/>
    </row>
    <row r="349" spans="1:8" s="3" customFormat="1" x14ac:dyDescent="0.25">
      <c r="A349" s="107"/>
      <c r="B349" s="107"/>
      <c r="C349" s="107"/>
      <c r="D349" s="107"/>
      <c r="H349" s="203"/>
    </row>
    <row r="350" spans="1:8" s="3" customFormat="1" x14ac:dyDescent="0.25">
      <c r="A350" s="107"/>
      <c r="B350" s="107"/>
      <c r="C350" s="107"/>
      <c r="D350" s="107"/>
      <c r="H350" s="203"/>
    </row>
    <row r="351" spans="1:8" s="3" customFormat="1" x14ac:dyDescent="0.25">
      <c r="A351" s="107"/>
      <c r="B351" s="107"/>
      <c r="C351" s="107"/>
      <c r="D351" s="107"/>
      <c r="H351" s="203"/>
    </row>
    <row r="352" spans="1:8" s="3" customFormat="1" x14ac:dyDescent="0.25">
      <c r="A352" s="107"/>
      <c r="B352" s="107"/>
      <c r="C352" s="107"/>
      <c r="D352" s="107"/>
      <c r="H352" s="203"/>
    </row>
    <row r="353" spans="1:8" s="3" customFormat="1" x14ac:dyDescent="0.25">
      <c r="A353" s="107"/>
      <c r="B353" s="107"/>
      <c r="C353" s="107"/>
      <c r="D353" s="107"/>
      <c r="H353" s="203"/>
    </row>
    <row r="354" spans="1:8" s="3" customFormat="1" x14ac:dyDescent="0.25">
      <c r="A354" s="107"/>
      <c r="B354" s="107"/>
      <c r="C354" s="107"/>
      <c r="D354" s="107"/>
      <c r="H354" s="203"/>
    </row>
    <row r="355" spans="1:8" s="3" customFormat="1" x14ac:dyDescent="0.25">
      <c r="A355" s="107"/>
      <c r="B355" s="107"/>
      <c r="C355" s="107"/>
      <c r="D355" s="107"/>
      <c r="H355" s="203"/>
    </row>
    <row r="356" spans="1:8" s="3" customFormat="1" x14ac:dyDescent="0.25">
      <c r="A356" s="107"/>
      <c r="B356" s="107"/>
      <c r="C356" s="107"/>
      <c r="D356" s="107"/>
      <c r="H356" s="203"/>
    </row>
    <row r="357" spans="1:8" s="3" customFormat="1" x14ac:dyDescent="0.25">
      <c r="A357" s="107"/>
      <c r="B357" s="107"/>
      <c r="C357" s="107"/>
      <c r="D357" s="107"/>
      <c r="H357" s="203"/>
    </row>
    <row r="358" spans="1:8" s="3" customFormat="1" x14ac:dyDescent="0.25">
      <c r="A358" s="107"/>
      <c r="B358" s="107"/>
      <c r="C358" s="107"/>
      <c r="D358" s="107"/>
      <c r="H358" s="203"/>
    </row>
    <row r="359" spans="1:8" s="3" customFormat="1" x14ac:dyDescent="0.25">
      <c r="A359" s="107"/>
      <c r="B359" s="107"/>
      <c r="C359" s="107"/>
      <c r="D359" s="107"/>
      <c r="H359" s="203"/>
    </row>
    <row r="360" spans="1:8" s="3" customFormat="1" x14ac:dyDescent="0.25">
      <c r="A360" s="107"/>
      <c r="B360" s="107"/>
      <c r="C360" s="107"/>
      <c r="D360" s="107"/>
      <c r="H360" s="203"/>
    </row>
    <row r="361" spans="1:8" s="3" customFormat="1" x14ac:dyDescent="0.25">
      <c r="A361" s="107"/>
      <c r="B361" s="107"/>
      <c r="C361" s="107"/>
      <c r="D361" s="107"/>
      <c r="H361" s="203"/>
    </row>
    <row r="362" spans="1:8" s="3" customFormat="1" x14ac:dyDescent="0.25">
      <c r="A362" s="107"/>
      <c r="B362" s="107"/>
      <c r="C362" s="107"/>
      <c r="D362" s="107"/>
      <c r="H362" s="203"/>
    </row>
    <row r="363" spans="1:8" s="3" customFormat="1" x14ac:dyDescent="0.25">
      <c r="A363" s="107"/>
      <c r="B363" s="107"/>
      <c r="C363" s="107"/>
      <c r="D363" s="107"/>
      <c r="H363" s="203"/>
    </row>
    <row r="364" spans="1:8" s="3" customFormat="1" x14ac:dyDescent="0.25">
      <c r="A364" s="107"/>
      <c r="B364" s="107"/>
      <c r="C364" s="107"/>
      <c r="D364" s="107"/>
      <c r="H364" s="203"/>
    </row>
    <row r="365" spans="1:8" s="3" customFormat="1" x14ac:dyDescent="0.25">
      <c r="A365" s="107"/>
      <c r="B365" s="107"/>
      <c r="C365" s="107"/>
      <c r="D365" s="107"/>
      <c r="H365" s="203"/>
    </row>
    <row r="366" spans="1:8" s="3" customFormat="1" x14ac:dyDescent="0.25">
      <c r="A366" s="107"/>
      <c r="B366" s="107"/>
      <c r="C366" s="107"/>
      <c r="D366" s="107"/>
      <c r="H366" s="203"/>
    </row>
    <row r="367" spans="1:8" s="3" customFormat="1" x14ac:dyDescent="0.25">
      <c r="A367" s="107"/>
      <c r="B367" s="107"/>
      <c r="C367" s="107"/>
      <c r="D367" s="107"/>
      <c r="H367" s="203"/>
    </row>
    <row r="368" spans="1:8" s="3" customFormat="1" x14ac:dyDescent="0.25">
      <c r="A368" s="107"/>
      <c r="B368" s="107"/>
      <c r="C368" s="107"/>
      <c r="D368" s="107"/>
      <c r="H368" s="203"/>
    </row>
    <row r="369" spans="1:8" s="3" customFormat="1" x14ac:dyDescent="0.25">
      <c r="A369" s="107"/>
      <c r="B369" s="107"/>
      <c r="C369" s="107"/>
      <c r="D369" s="107"/>
      <c r="H369" s="203"/>
    </row>
    <row r="370" spans="1:8" s="3" customFormat="1" x14ac:dyDescent="0.25">
      <c r="A370" s="107"/>
      <c r="B370" s="107"/>
      <c r="C370" s="107"/>
      <c r="D370" s="107"/>
      <c r="H370" s="203"/>
    </row>
    <row r="371" spans="1:8" s="3" customFormat="1" x14ac:dyDescent="0.25">
      <c r="A371" s="107"/>
      <c r="B371" s="107"/>
      <c r="C371" s="107"/>
      <c r="D371" s="107"/>
      <c r="H371" s="203"/>
    </row>
    <row r="372" spans="1:8" s="3" customFormat="1" x14ac:dyDescent="0.25">
      <c r="A372" s="107"/>
      <c r="B372" s="107"/>
      <c r="C372" s="107"/>
      <c r="D372" s="107"/>
      <c r="H372" s="203"/>
    </row>
    <row r="373" spans="1:8" s="3" customFormat="1" x14ac:dyDescent="0.25">
      <c r="A373" s="107"/>
      <c r="B373" s="107"/>
      <c r="C373" s="107"/>
      <c r="D373" s="107"/>
      <c r="H373" s="203"/>
    </row>
    <row r="374" spans="1:8" s="3" customFormat="1" x14ac:dyDescent="0.25">
      <c r="A374" s="107"/>
      <c r="B374" s="107"/>
      <c r="C374" s="107"/>
      <c r="D374" s="107"/>
      <c r="H374" s="203"/>
    </row>
    <row r="375" spans="1:8" s="3" customFormat="1" x14ac:dyDescent="0.25">
      <c r="A375" s="107"/>
      <c r="B375" s="107"/>
      <c r="C375" s="107"/>
      <c r="D375" s="107"/>
      <c r="H375" s="203"/>
    </row>
    <row r="376" spans="1:8" s="3" customFormat="1" x14ac:dyDescent="0.25">
      <c r="A376" s="107"/>
      <c r="B376" s="107"/>
      <c r="C376" s="107"/>
      <c r="D376" s="107"/>
      <c r="H376" s="203"/>
    </row>
    <row r="377" spans="1:8" s="3" customFormat="1" x14ac:dyDescent="0.25">
      <c r="A377" s="107"/>
      <c r="B377" s="107"/>
      <c r="C377" s="107"/>
      <c r="D377" s="107"/>
      <c r="H377" s="203"/>
    </row>
    <row r="378" spans="1:8" s="3" customFormat="1" x14ac:dyDescent="0.25">
      <c r="A378" s="107"/>
      <c r="B378" s="107"/>
      <c r="C378" s="107"/>
      <c r="D378" s="107"/>
      <c r="H378" s="203"/>
    </row>
    <row r="379" spans="1:8" s="3" customFormat="1" x14ac:dyDescent="0.25">
      <c r="A379" s="107"/>
      <c r="B379" s="107"/>
      <c r="C379" s="107"/>
      <c r="D379" s="107"/>
      <c r="H379" s="203"/>
    </row>
    <row r="380" spans="1:8" s="3" customFormat="1" x14ac:dyDescent="0.25">
      <c r="A380" s="107"/>
      <c r="B380" s="107"/>
      <c r="C380" s="107"/>
      <c r="D380" s="107"/>
      <c r="H380" s="203"/>
    </row>
    <row r="381" spans="1:8" s="3" customFormat="1" x14ac:dyDescent="0.25">
      <c r="A381" s="107"/>
      <c r="B381" s="107"/>
      <c r="C381" s="107"/>
      <c r="D381" s="107"/>
      <c r="H381" s="203"/>
    </row>
    <row r="382" spans="1:8" s="3" customFormat="1" x14ac:dyDescent="0.25">
      <c r="A382" s="107"/>
      <c r="B382" s="107"/>
      <c r="C382" s="107"/>
      <c r="D382" s="107"/>
      <c r="H382" s="203"/>
    </row>
    <row r="383" spans="1:8" s="3" customFormat="1" x14ac:dyDescent="0.25">
      <c r="A383" s="107"/>
      <c r="B383" s="107"/>
      <c r="C383" s="107"/>
      <c r="D383" s="107"/>
      <c r="H383" s="203"/>
    </row>
    <row r="384" spans="1:8" s="3" customFormat="1" x14ac:dyDescent="0.25">
      <c r="A384" s="107"/>
      <c r="B384" s="107"/>
      <c r="C384" s="107"/>
      <c r="D384" s="107"/>
      <c r="H384" s="203"/>
    </row>
    <row r="385" spans="1:8" s="3" customFormat="1" x14ac:dyDescent="0.25">
      <c r="A385" s="107"/>
      <c r="B385" s="107"/>
      <c r="C385" s="107"/>
      <c r="D385" s="107"/>
      <c r="H385" s="203"/>
    </row>
    <row r="386" spans="1:8" s="3" customFormat="1" x14ac:dyDescent="0.25">
      <c r="A386" s="107"/>
      <c r="B386" s="107"/>
      <c r="C386" s="107"/>
      <c r="D386" s="107"/>
      <c r="H386" s="203"/>
    </row>
    <row r="387" spans="1:8" s="3" customFormat="1" x14ac:dyDescent="0.25">
      <c r="A387" s="107"/>
      <c r="B387" s="107"/>
      <c r="C387" s="107"/>
      <c r="D387" s="107"/>
      <c r="H387" s="203"/>
    </row>
    <row r="388" spans="1:8" s="3" customFormat="1" x14ac:dyDescent="0.25">
      <c r="A388" s="107"/>
      <c r="B388" s="107"/>
      <c r="C388" s="107"/>
      <c r="D388" s="107"/>
      <c r="H388" s="203"/>
    </row>
    <row r="389" spans="1:8" s="3" customFormat="1" x14ac:dyDescent="0.25">
      <c r="A389" s="107"/>
      <c r="B389" s="107"/>
      <c r="C389" s="107"/>
      <c r="D389" s="107"/>
      <c r="H389" s="203"/>
    </row>
    <row r="390" spans="1:8" s="3" customFormat="1" x14ac:dyDescent="0.25">
      <c r="A390" s="107"/>
      <c r="B390" s="107"/>
      <c r="C390" s="107"/>
      <c r="D390" s="107"/>
      <c r="H390" s="203"/>
    </row>
    <row r="391" spans="1:8" s="3" customFormat="1" x14ac:dyDescent="0.25">
      <c r="A391" s="107"/>
      <c r="B391" s="107"/>
      <c r="C391" s="107"/>
      <c r="D391" s="107"/>
      <c r="H391" s="203"/>
    </row>
    <row r="392" spans="1:8" s="3" customFormat="1" x14ac:dyDescent="0.25">
      <c r="A392" s="107"/>
      <c r="B392" s="107"/>
      <c r="C392" s="107"/>
      <c r="D392" s="107"/>
      <c r="H392" s="203"/>
    </row>
    <row r="393" spans="1:8" s="3" customFormat="1" x14ac:dyDescent="0.25">
      <c r="A393" s="107"/>
      <c r="B393" s="107"/>
      <c r="C393" s="107"/>
      <c r="D393" s="107"/>
      <c r="H393" s="203"/>
    </row>
    <row r="394" spans="1:8" s="3" customFormat="1" x14ac:dyDescent="0.25">
      <c r="A394" s="107"/>
      <c r="B394" s="107"/>
      <c r="C394" s="107"/>
      <c r="D394" s="107"/>
      <c r="H394" s="203"/>
    </row>
    <row r="395" spans="1:8" s="3" customFormat="1" x14ac:dyDescent="0.25">
      <c r="A395" s="107"/>
      <c r="B395" s="107"/>
      <c r="C395" s="107"/>
      <c r="D395" s="107"/>
      <c r="H395" s="203"/>
    </row>
    <row r="396" spans="1:8" s="3" customFormat="1" x14ac:dyDescent="0.25">
      <c r="A396" s="107"/>
      <c r="B396" s="107"/>
      <c r="C396" s="107"/>
      <c r="D396" s="107"/>
      <c r="H396" s="203"/>
    </row>
    <row r="397" spans="1:8" s="3" customFormat="1" x14ac:dyDescent="0.25">
      <c r="A397" s="107"/>
      <c r="B397" s="107"/>
      <c r="C397" s="107"/>
      <c r="D397" s="107"/>
      <c r="H397" s="203"/>
    </row>
    <row r="398" spans="1:8" s="3" customFormat="1" x14ac:dyDescent="0.25">
      <c r="A398" s="107"/>
      <c r="B398" s="107"/>
      <c r="C398" s="107"/>
      <c r="D398" s="107"/>
      <c r="H398" s="203"/>
    </row>
    <row r="399" spans="1:8" s="3" customFormat="1" x14ac:dyDescent="0.25">
      <c r="A399" s="107"/>
      <c r="B399" s="107"/>
      <c r="C399" s="107"/>
      <c r="D399" s="107"/>
      <c r="H399" s="203"/>
    </row>
    <row r="400" spans="1:8" s="3" customFormat="1" x14ac:dyDescent="0.25">
      <c r="A400" s="107"/>
      <c r="B400" s="107"/>
      <c r="C400" s="107"/>
      <c r="D400" s="107"/>
      <c r="H400" s="203"/>
    </row>
    <row r="401" spans="1:8" s="3" customFormat="1" x14ac:dyDescent="0.25">
      <c r="A401" s="107"/>
      <c r="B401" s="107"/>
      <c r="C401" s="107"/>
      <c r="D401" s="107"/>
      <c r="H401" s="203"/>
    </row>
    <row r="402" spans="1:8" s="3" customFormat="1" x14ac:dyDescent="0.25">
      <c r="A402" s="107"/>
      <c r="B402" s="107"/>
      <c r="C402" s="107"/>
      <c r="D402" s="107"/>
      <c r="H402" s="203"/>
    </row>
    <row r="403" spans="1:8" s="3" customFormat="1" x14ac:dyDescent="0.25">
      <c r="A403" s="107"/>
      <c r="B403" s="107"/>
      <c r="C403" s="107"/>
      <c r="D403" s="107"/>
      <c r="H403" s="203"/>
    </row>
    <row r="404" spans="1:8" s="3" customFormat="1" x14ac:dyDescent="0.25">
      <c r="A404" s="107"/>
      <c r="B404" s="107"/>
      <c r="C404" s="107"/>
      <c r="D404" s="107"/>
      <c r="H404" s="203"/>
    </row>
    <row r="405" spans="1:8" s="3" customFormat="1" x14ac:dyDescent="0.25">
      <c r="A405" s="107"/>
      <c r="B405" s="107"/>
      <c r="C405" s="107"/>
      <c r="D405" s="107"/>
      <c r="H405" s="203"/>
    </row>
    <row r="406" spans="1:8" s="3" customFormat="1" x14ac:dyDescent="0.25">
      <c r="A406" s="107"/>
      <c r="B406" s="107"/>
      <c r="C406" s="107"/>
      <c r="D406" s="107"/>
      <c r="H406" s="203"/>
    </row>
    <row r="407" spans="1:8" s="3" customFormat="1" x14ac:dyDescent="0.25">
      <c r="A407" s="107"/>
      <c r="B407" s="107"/>
      <c r="C407" s="107"/>
      <c r="D407" s="107"/>
      <c r="H407" s="203"/>
    </row>
    <row r="408" spans="1:8" s="3" customFormat="1" x14ac:dyDescent="0.25">
      <c r="A408" s="107"/>
      <c r="B408" s="107"/>
      <c r="C408" s="107"/>
      <c r="D408" s="107"/>
      <c r="H408" s="203"/>
    </row>
    <row r="409" spans="1:8" s="3" customFormat="1" x14ac:dyDescent="0.25">
      <c r="A409" s="107"/>
      <c r="B409" s="107"/>
      <c r="C409" s="107"/>
      <c r="D409" s="107"/>
      <c r="H409" s="203"/>
    </row>
    <row r="410" spans="1:8" s="3" customFormat="1" x14ac:dyDescent="0.25">
      <c r="A410" s="107"/>
      <c r="B410" s="107"/>
      <c r="C410" s="107"/>
      <c r="D410" s="107"/>
      <c r="H410" s="203"/>
    </row>
    <row r="411" spans="1:8" s="3" customFormat="1" x14ac:dyDescent="0.25">
      <c r="A411" s="107"/>
      <c r="B411" s="107"/>
      <c r="C411" s="107"/>
      <c r="D411" s="107"/>
      <c r="H411" s="203"/>
    </row>
    <row r="412" spans="1:8" s="3" customFormat="1" x14ac:dyDescent="0.25">
      <c r="A412" s="107"/>
      <c r="B412" s="107"/>
      <c r="C412" s="107"/>
      <c r="D412" s="107"/>
      <c r="H412" s="203"/>
    </row>
    <row r="413" spans="1:8" s="3" customFormat="1" x14ac:dyDescent="0.25">
      <c r="A413" s="107"/>
      <c r="B413" s="107"/>
      <c r="C413" s="107"/>
      <c r="D413" s="107"/>
      <c r="H413" s="203"/>
    </row>
    <row r="414" spans="1:8" s="3" customFormat="1" x14ac:dyDescent="0.25">
      <c r="A414" s="107"/>
      <c r="B414" s="107"/>
      <c r="C414" s="107"/>
      <c r="D414" s="107"/>
      <c r="H414" s="203"/>
    </row>
    <row r="415" spans="1:8" s="3" customFormat="1" x14ac:dyDescent="0.25">
      <c r="A415" s="107"/>
      <c r="B415" s="107"/>
      <c r="C415" s="107"/>
      <c r="D415" s="107"/>
      <c r="H415" s="203"/>
    </row>
    <row r="416" spans="1:8" s="3" customFormat="1" x14ac:dyDescent="0.25">
      <c r="A416" s="107"/>
      <c r="B416" s="107"/>
      <c r="C416" s="107"/>
      <c r="D416" s="107"/>
      <c r="H416" s="203"/>
    </row>
    <row r="417" spans="1:8" s="3" customFormat="1" x14ac:dyDescent="0.25">
      <c r="A417" s="107"/>
      <c r="B417" s="107"/>
      <c r="C417" s="107"/>
      <c r="D417" s="107"/>
      <c r="H417" s="203"/>
    </row>
    <row r="418" spans="1:8" s="3" customFormat="1" x14ac:dyDescent="0.25">
      <c r="A418" s="107"/>
      <c r="B418" s="107"/>
      <c r="C418" s="107"/>
      <c r="D418" s="107"/>
      <c r="H418" s="203"/>
    </row>
    <row r="419" spans="1:8" s="3" customFormat="1" x14ac:dyDescent="0.25">
      <c r="A419" s="107"/>
      <c r="B419" s="107"/>
      <c r="C419" s="107"/>
      <c r="D419" s="107"/>
      <c r="H419" s="203"/>
    </row>
    <row r="420" spans="1:8" s="3" customFormat="1" x14ac:dyDescent="0.25">
      <c r="A420" s="107"/>
      <c r="B420" s="107"/>
      <c r="C420" s="107"/>
      <c r="D420" s="107"/>
      <c r="H420" s="203"/>
    </row>
    <row r="421" spans="1:8" s="3" customFormat="1" x14ac:dyDescent="0.25">
      <c r="A421" s="107"/>
      <c r="B421" s="107"/>
      <c r="C421" s="107"/>
      <c r="D421" s="107"/>
      <c r="H421" s="203"/>
    </row>
    <row r="422" spans="1:8" s="3" customFormat="1" x14ac:dyDescent="0.25">
      <c r="A422" s="107"/>
      <c r="B422" s="107"/>
      <c r="C422" s="107"/>
      <c r="D422" s="107"/>
      <c r="H422" s="203"/>
    </row>
    <row r="423" spans="1:8" s="3" customFormat="1" x14ac:dyDescent="0.25">
      <c r="A423" s="107"/>
      <c r="B423" s="107"/>
      <c r="C423" s="107"/>
      <c r="D423" s="107"/>
      <c r="H423" s="203"/>
    </row>
    <row r="424" spans="1:8" s="3" customFormat="1" x14ac:dyDescent="0.25">
      <c r="A424" s="107"/>
      <c r="B424" s="107"/>
      <c r="C424" s="107"/>
      <c r="D424" s="107"/>
      <c r="H424" s="203"/>
    </row>
    <row r="425" spans="1:8" s="3" customFormat="1" x14ac:dyDescent="0.25">
      <c r="A425" s="107"/>
      <c r="B425" s="107"/>
      <c r="C425" s="107"/>
      <c r="D425" s="107"/>
      <c r="H425" s="203"/>
    </row>
    <row r="426" spans="1:8" s="3" customFormat="1" x14ac:dyDescent="0.25">
      <c r="A426" s="107"/>
      <c r="B426" s="107"/>
      <c r="C426" s="107"/>
      <c r="D426" s="107"/>
      <c r="H426" s="203"/>
    </row>
    <row r="427" spans="1:8" s="3" customFormat="1" x14ac:dyDescent="0.25">
      <c r="A427" s="107"/>
      <c r="B427" s="107"/>
      <c r="C427" s="107"/>
      <c r="D427" s="107"/>
      <c r="H427" s="203"/>
    </row>
    <row r="428" spans="1:8" s="3" customFormat="1" x14ac:dyDescent="0.25">
      <c r="A428" s="107"/>
      <c r="B428" s="107"/>
      <c r="C428" s="107"/>
      <c r="D428" s="107"/>
      <c r="H428" s="203"/>
    </row>
    <row r="429" spans="1:8" s="3" customFormat="1" x14ac:dyDescent="0.25">
      <c r="A429" s="107"/>
      <c r="B429" s="107"/>
      <c r="C429" s="107"/>
      <c r="D429" s="107"/>
      <c r="H429" s="203"/>
    </row>
    <row r="430" spans="1:8" s="3" customFormat="1" x14ac:dyDescent="0.25">
      <c r="A430" s="107"/>
      <c r="B430" s="107"/>
      <c r="C430" s="107"/>
      <c r="D430" s="107"/>
      <c r="H430" s="203"/>
    </row>
    <row r="431" spans="1:8" s="3" customFormat="1" x14ac:dyDescent="0.25">
      <c r="A431" s="107"/>
      <c r="B431" s="107"/>
      <c r="C431" s="107"/>
      <c r="D431" s="107"/>
      <c r="H431" s="203"/>
    </row>
  </sheetData>
  <mergeCells count="3">
    <mergeCell ref="A192:E192"/>
    <mergeCell ref="A1:H1"/>
    <mergeCell ref="A2:H2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2" orientation="portrait" useFirstPageNumber="1" r:id="rId1"/>
  <headerFooter alignWithMargins="0">
    <oddFooter>&amp;R&amp;P</oddFooter>
  </headerFooter>
  <rowBreaks count="2" manualBreakCount="2">
    <brk id="126" max="10" man="1"/>
    <brk id="19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5"/>
  <sheetViews>
    <sheetView zoomScaleNormal="100" workbookViewId="0">
      <selection activeCell="F75" sqref="F75"/>
    </sheetView>
  </sheetViews>
  <sheetFormatPr defaultColWidth="11.44140625" defaultRowHeight="13.2" x14ac:dyDescent="0.25"/>
  <cols>
    <col min="1" max="1" width="4.109375" style="135" customWidth="1"/>
    <col min="2" max="2" width="4.33203125" style="135" customWidth="1"/>
    <col min="3" max="3" width="6.109375" style="135" customWidth="1"/>
    <col min="4" max="4" width="5.5546875" style="146" hidden="1" customWidth="1"/>
    <col min="5" max="5" width="43.33203125" customWidth="1"/>
    <col min="6" max="6" width="12.88671875" customWidth="1"/>
    <col min="7" max="7" width="12.6640625" customWidth="1"/>
    <col min="8" max="8" width="13" style="218" customWidth="1"/>
  </cols>
  <sheetData>
    <row r="1" spans="1:10" s="3" customFormat="1" ht="37.200000000000003" customHeight="1" x14ac:dyDescent="0.25">
      <c r="A1" s="271" t="s">
        <v>76</v>
      </c>
      <c r="B1" s="271"/>
      <c r="C1" s="271"/>
      <c r="D1" s="271"/>
      <c r="E1" s="271"/>
      <c r="F1" s="271"/>
      <c r="G1" s="271"/>
      <c r="H1" s="271"/>
    </row>
    <row r="2" spans="1:10" s="3" customFormat="1" ht="27.6" customHeight="1" x14ac:dyDescent="0.25">
      <c r="A2" s="224" t="s">
        <v>261</v>
      </c>
      <c r="B2" s="224" t="s">
        <v>262</v>
      </c>
      <c r="C2" s="224" t="s">
        <v>263</v>
      </c>
      <c r="D2" s="224" t="s">
        <v>264</v>
      </c>
      <c r="E2" s="240" t="s">
        <v>266</v>
      </c>
      <c r="F2" s="244" t="s">
        <v>282</v>
      </c>
      <c r="G2" s="244" t="s">
        <v>270</v>
      </c>
      <c r="H2" s="244" t="s">
        <v>284</v>
      </c>
    </row>
    <row r="3" spans="1:10" s="3" customFormat="1" ht="20.399999999999999" customHeight="1" x14ac:dyDescent="0.25">
      <c r="A3" s="128">
        <v>3</v>
      </c>
      <c r="B3" s="129"/>
      <c r="C3" s="129"/>
      <c r="D3" s="18"/>
      <c r="E3" s="34" t="s">
        <v>39</v>
      </c>
      <c r="F3" s="1">
        <f>F4+F15+F45+F50+F56+F60+F65</f>
        <v>1575863600</v>
      </c>
      <c r="G3" s="1">
        <f>G4+G15+G45+G50+G56+G60+G65</f>
        <v>312863100</v>
      </c>
      <c r="H3" s="1">
        <f>F3+G3</f>
        <v>1888726700</v>
      </c>
    </row>
    <row r="4" spans="1:10" s="3" customFormat="1" ht="12" customHeight="1" x14ac:dyDescent="0.25">
      <c r="A4" s="130"/>
      <c r="B4" s="131">
        <v>31</v>
      </c>
      <c r="C4" s="131"/>
      <c r="D4" s="132"/>
      <c r="E4" s="83" t="s">
        <v>40</v>
      </c>
      <c r="F4" s="1">
        <f t="shared" ref="F4" si="0">F5+F9+F11</f>
        <v>49795000</v>
      </c>
      <c r="G4" s="1">
        <f t="shared" ref="G4" si="1">G5+G9+G11</f>
        <v>-209000</v>
      </c>
      <c r="H4" s="1">
        <f t="shared" ref="H4:H67" si="2">F4+G4</f>
        <v>49586000</v>
      </c>
    </row>
    <row r="5" spans="1:10" s="51" customFormat="1" x14ac:dyDescent="0.25">
      <c r="A5" s="210"/>
      <c r="B5" s="210"/>
      <c r="C5" s="210">
        <v>311</v>
      </c>
      <c r="D5" s="141"/>
      <c r="E5" s="84" t="s">
        <v>122</v>
      </c>
      <c r="F5" s="161">
        <f t="shared" ref="F5" si="3">SUM(F6:F8)</f>
        <v>40875000</v>
      </c>
      <c r="G5" s="161">
        <f t="shared" ref="G5" si="4">SUM(G6:G8)</f>
        <v>-436000</v>
      </c>
      <c r="H5" s="161">
        <f t="shared" si="2"/>
        <v>40439000</v>
      </c>
    </row>
    <row r="6" spans="1:10" s="45" customFormat="1" hidden="1" x14ac:dyDescent="0.25">
      <c r="A6" s="133"/>
      <c r="B6" s="133"/>
      <c r="C6" s="133"/>
      <c r="D6" s="134">
        <v>3111</v>
      </c>
      <c r="E6" s="148" t="s">
        <v>41</v>
      </c>
      <c r="F6" s="123">
        <v>40000000</v>
      </c>
      <c r="G6" s="123">
        <v>0</v>
      </c>
      <c r="H6" s="123">
        <f t="shared" si="2"/>
        <v>40000000</v>
      </c>
    </row>
    <row r="7" spans="1:10" s="45" customFormat="1" hidden="1" x14ac:dyDescent="0.25">
      <c r="A7" s="133"/>
      <c r="B7" s="133"/>
      <c r="C7" s="133"/>
      <c r="D7" s="134">
        <v>3112</v>
      </c>
      <c r="E7" s="148" t="s">
        <v>210</v>
      </c>
      <c r="F7" s="123">
        <v>235000</v>
      </c>
      <c r="G7" s="123">
        <v>0</v>
      </c>
      <c r="H7" s="123">
        <f t="shared" si="2"/>
        <v>235000</v>
      </c>
    </row>
    <row r="8" spans="1:10" s="45" customFormat="1" hidden="1" x14ac:dyDescent="0.25">
      <c r="A8" s="133"/>
      <c r="B8" s="133"/>
      <c r="C8" s="133"/>
      <c r="D8" s="134">
        <v>3113</v>
      </c>
      <c r="E8" s="148" t="s">
        <v>42</v>
      </c>
      <c r="F8" s="123">
        <v>640000</v>
      </c>
      <c r="G8" s="123">
        <v>-436000</v>
      </c>
      <c r="H8" s="123">
        <f t="shared" si="2"/>
        <v>204000</v>
      </c>
    </row>
    <row r="9" spans="1:10" s="51" customFormat="1" x14ac:dyDescent="0.25">
      <c r="A9" s="210"/>
      <c r="B9" s="210"/>
      <c r="C9" s="210">
        <v>312</v>
      </c>
      <c r="D9" s="141"/>
      <c r="E9" s="84" t="s">
        <v>43</v>
      </c>
      <c r="F9" s="123">
        <f t="shared" ref="F9:G9" si="5">F10</f>
        <v>2000000</v>
      </c>
      <c r="G9" s="123">
        <f t="shared" si="5"/>
        <v>200000</v>
      </c>
      <c r="H9" s="123">
        <f t="shared" si="2"/>
        <v>2200000</v>
      </c>
    </row>
    <row r="10" spans="1:10" s="45" customFormat="1" hidden="1" x14ac:dyDescent="0.25">
      <c r="A10" s="133"/>
      <c r="B10" s="133"/>
      <c r="C10" s="133"/>
      <c r="D10" s="134">
        <v>3121</v>
      </c>
      <c r="E10" s="148" t="s">
        <v>43</v>
      </c>
      <c r="F10" s="123">
        <v>2000000</v>
      </c>
      <c r="G10" s="123">
        <v>200000</v>
      </c>
      <c r="H10" s="123">
        <f t="shared" si="2"/>
        <v>2200000</v>
      </c>
    </row>
    <row r="11" spans="1:10" s="51" customFormat="1" x14ac:dyDescent="0.25">
      <c r="A11" s="210"/>
      <c r="B11" s="210"/>
      <c r="C11" s="210">
        <v>313</v>
      </c>
      <c r="D11" s="141"/>
      <c r="E11" s="84" t="s">
        <v>44</v>
      </c>
      <c r="F11" s="123">
        <f>F12+F13+F14</f>
        <v>6920000</v>
      </c>
      <c r="G11" s="123">
        <f>G12+G13+G14</f>
        <v>27000</v>
      </c>
      <c r="H11" s="123">
        <f t="shared" si="2"/>
        <v>6947000</v>
      </c>
      <c r="J11" s="161"/>
    </row>
    <row r="12" spans="1:10" s="51" customFormat="1" hidden="1" x14ac:dyDescent="0.25">
      <c r="A12" s="210"/>
      <c r="B12" s="210"/>
      <c r="C12" s="210"/>
      <c r="D12" s="141">
        <v>3131</v>
      </c>
      <c r="E12" s="170" t="s">
        <v>247</v>
      </c>
      <c r="F12" s="123">
        <v>0</v>
      </c>
      <c r="G12" s="123">
        <v>27000</v>
      </c>
      <c r="H12" s="123">
        <f t="shared" si="2"/>
        <v>27000</v>
      </c>
    </row>
    <row r="13" spans="1:10" s="45" customFormat="1" hidden="1" x14ac:dyDescent="0.25">
      <c r="A13" s="133"/>
      <c r="B13" s="133"/>
      <c r="C13" s="133"/>
      <c r="D13" s="134">
        <v>3132</v>
      </c>
      <c r="E13" s="148" t="s">
        <v>123</v>
      </c>
      <c r="F13" s="4">
        <v>6200000</v>
      </c>
      <c r="G13" s="4">
        <v>0</v>
      </c>
      <c r="H13" s="4">
        <f t="shared" si="2"/>
        <v>6200000</v>
      </c>
      <c r="J13" s="161"/>
    </row>
    <row r="14" spans="1:10" s="45" customFormat="1" hidden="1" x14ac:dyDescent="0.25">
      <c r="A14" s="133"/>
      <c r="B14" s="133"/>
      <c r="C14" s="133"/>
      <c r="D14" s="134">
        <v>3133</v>
      </c>
      <c r="E14" s="148" t="s">
        <v>124</v>
      </c>
      <c r="F14" s="4">
        <v>720000</v>
      </c>
      <c r="G14" s="4">
        <v>0</v>
      </c>
      <c r="H14" s="4">
        <f t="shared" si="2"/>
        <v>720000</v>
      </c>
      <c r="J14" s="204"/>
    </row>
    <row r="15" spans="1:10" s="3" customFormat="1" ht="12.75" customHeight="1" x14ac:dyDescent="0.25">
      <c r="A15" s="130"/>
      <c r="B15" s="130">
        <v>32</v>
      </c>
      <c r="C15" s="135"/>
      <c r="D15" s="136"/>
      <c r="E15" s="149" t="s">
        <v>4</v>
      </c>
      <c r="F15" s="90">
        <f>F16+F21+F27+F37</f>
        <v>636954600</v>
      </c>
      <c r="G15" s="90">
        <f>G16+G21+G27+G37</f>
        <v>167422300</v>
      </c>
      <c r="H15" s="90">
        <f t="shared" si="2"/>
        <v>804376900</v>
      </c>
    </row>
    <row r="16" spans="1:10" s="51" customFormat="1" x14ac:dyDescent="0.25">
      <c r="A16" s="210"/>
      <c r="B16" s="210"/>
      <c r="C16" s="210">
        <v>321</v>
      </c>
      <c r="D16" s="141"/>
      <c r="E16" s="246" t="s">
        <v>8</v>
      </c>
      <c r="F16" s="123">
        <f>F17+F18+F19+F20</f>
        <v>5677500</v>
      </c>
      <c r="G16" s="123">
        <f>G17+G18+G19+G20</f>
        <v>-1551700</v>
      </c>
      <c r="H16" s="123">
        <f t="shared" si="2"/>
        <v>4125800</v>
      </c>
    </row>
    <row r="17" spans="1:8" s="45" customFormat="1" hidden="1" x14ac:dyDescent="0.25">
      <c r="A17" s="133"/>
      <c r="B17" s="133"/>
      <c r="C17" s="133"/>
      <c r="D17" s="134">
        <v>3211</v>
      </c>
      <c r="E17" s="150" t="s">
        <v>45</v>
      </c>
      <c r="F17" s="123">
        <v>2750000</v>
      </c>
      <c r="G17" s="123">
        <v>-1123700</v>
      </c>
      <c r="H17" s="123">
        <f t="shared" si="2"/>
        <v>1626300</v>
      </c>
    </row>
    <row r="18" spans="1:8" s="45" customFormat="1" ht="13.5" hidden="1" customHeight="1" x14ac:dyDescent="0.25">
      <c r="A18" s="133"/>
      <c r="B18" s="133"/>
      <c r="C18" s="133"/>
      <c r="D18" s="134">
        <v>3212</v>
      </c>
      <c r="E18" s="150" t="s">
        <v>46</v>
      </c>
      <c r="F18" s="123">
        <v>1500000</v>
      </c>
      <c r="G18" s="123">
        <v>0</v>
      </c>
      <c r="H18" s="123">
        <f t="shared" si="2"/>
        <v>1500000</v>
      </c>
    </row>
    <row r="19" spans="1:8" s="45" customFormat="1" hidden="1" x14ac:dyDescent="0.25">
      <c r="A19" s="133"/>
      <c r="B19" s="133"/>
      <c r="C19" s="133"/>
      <c r="D19" s="86" t="s">
        <v>6</v>
      </c>
      <c r="E19" s="150" t="s">
        <v>7</v>
      </c>
      <c r="F19" s="123">
        <v>1427500</v>
      </c>
      <c r="G19" s="123">
        <v>-430000</v>
      </c>
      <c r="H19" s="123">
        <f t="shared" si="2"/>
        <v>997500</v>
      </c>
    </row>
    <row r="20" spans="1:8" s="45" customFormat="1" hidden="1" x14ac:dyDescent="0.25">
      <c r="A20" s="133"/>
      <c r="B20" s="133"/>
      <c r="C20" s="133"/>
      <c r="D20" s="86">
        <v>3214</v>
      </c>
      <c r="E20" s="152" t="s">
        <v>246</v>
      </c>
      <c r="F20" s="123">
        <v>0</v>
      </c>
      <c r="G20" s="123">
        <v>2000</v>
      </c>
      <c r="H20" s="123">
        <f t="shared" si="2"/>
        <v>2000</v>
      </c>
    </row>
    <row r="21" spans="1:8" s="51" customFormat="1" x14ac:dyDescent="0.25">
      <c r="A21" s="210"/>
      <c r="B21" s="210"/>
      <c r="C21" s="210">
        <v>322</v>
      </c>
      <c r="D21" s="247"/>
      <c r="E21" s="248" t="s">
        <v>47</v>
      </c>
      <c r="F21" s="123">
        <f>SUM(F22:F26)</f>
        <v>1712000</v>
      </c>
      <c r="G21" s="123">
        <f t="shared" ref="G21" si="6">SUM(G22:G26)</f>
        <v>-472000</v>
      </c>
      <c r="H21" s="123">
        <f t="shared" si="2"/>
        <v>1240000</v>
      </c>
    </row>
    <row r="22" spans="1:8" s="45" customFormat="1" hidden="1" x14ac:dyDescent="0.25">
      <c r="A22" s="133"/>
      <c r="B22" s="133"/>
      <c r="C22" s="133"/>
      <c r="D22" s="86">
        <v>3221</v>
      </c>
      <c r="E22" s="148" t="s">
        <v>48</v>
      </c>
      <c r="F22" s="123">
        <v>1045000</v>
      </c>
      <c r="G22" s="123">
        <v>-330000</v>
      </c>
      <c r="H22" s="123">
        <f t="shared" si="2"/>
        <v>715000</v>
      </c>
    </row>
    <row r="23" spans="1:8" s="45" customFormat="1" hidden="1" x14ac:dyDescent="0.25">
      <c r="A23" s="133"/>
      <c r="B23" s="133"/>
      <c r="C23" s="133"/>
      <c r="D23" s="86">
        <v>3223</v>
      </c>
      <c r="E23" s="148" t="s">
        <v>49</v>
      </c>
      <c r="F23" s="123">
        <v>434500</v>
      </c>
      <c r="G23" s="123">
        <v>-184500</v>
      </c>
      <c r="H23" s="123">
        <f t="shared" si="2"/>
        <v>250000</v>
      </c>
    </row>
    <row r="24" spans="1:8" s="45" customFormat="1" hidden="1" x14ac:dyDescent="0.25">
      <c r="A24" s="133"/>
      <c r="B24" s="133"/>
      <c r="C24" s="133"/>
      <c r="D24" s="86">
        <v>3224</v>
      </c>
      <c r="E24" s="151" t="s">
        <v>9</v>
      </c>
      <c r="F24" s="123">
        <v>5000</v>
      </c>
      <c r="G24" s="123">
        <v>20000</v>
      </c>
      <c r="H24" s="123">
        <f t="shared" si="2"/>
        <v>25000</v>
      </c>
    </row>
    <row r="25" spans="1:8" s="45" customFormat="1" hidden="1" x14ac:dyDescent="0.25">
      <c r="A25" s="133"/>
      <c r="B25" s="133"/>
      <c r="C25" s="133"/>
      <c r="D25" s="86" t="s">
        <v>10</v>
      </c>
      <c r="E25" s="151" t="s">
        <v>11</v>
      </c>
      <c r="F25" s="123">
        <v>97500</v>
      </c>
      <c r="G25" s="123">
        <v>-7500</v>
      </c>
      <c r="H25" s="123">
        <f t="shared" si="2"/>
        <v>90000</v>
      </c>
    </row>
    <row r="26" spans="1:8" s="45" customFormat="1" hidden="1" x14ac:dyDescent="0.25">
      <c r="A26" s="133"/>
      <c r="B26" s="133"/>
      <c r="C26" s="133"/>
      <c r="D26" s="86">
        <v>3227</v>
      </c>
      <c r="E26" s="148" t="s">
        <v>125</v>
      </c>
      <c r="F26" s="123">
        <v>130000</v>
      </c>
      <c r="G26" s="123">
        <v>30000</v>
      </c>
      <c r="H26" s="123">
        <f t="shared" si="2"/>
        <v>160000</v>
      </c>
    </row>
    <row r="27" spans="1:8" s="51" customFormat="1" x14ac:dyDescent="0.25">
      <c r="A27" s="210"/>
      <c r="B27" s="210"/>
      <c r="C27" s="210">
        <v>323</v>
      </c>
      <c r="D27" s="249"/>
      <c r="E27" s="248" t="s">
        <v>12</v>
      </c>
      <c r="F27" s="123">
        <f t="shared" ref="F27" si="7">SUM(F28:F36)</f>
        <v>46902100</v>
      </c>
      <c r="G27" s="123">
        <f t="shared" ref="G27" si="8">SUM(G28:G36)</f>
        <v>-10127700</v>
      </c>
      <c r="H27" s="123">
        <f t="shared" si="2"/>
        <v>36774400</v>
      </c>
    </row>
    <row r="28" spans="1:8" s="45" customFormat="1" hidden="1" x14ac:dyDescent="0.25">
      <c r="A28" s="133"/>
      <c r="B28" s="133"/>
      <c r="C28" s="133"/>
      <c r="D28" s="134">
        <v>3231</v>
      </c>
      <c r="E28" s="148" t="s">
        <v>50</v>
      </c>
      <c r="F28" s="123">
        <v>1771500</v>
      </c>
      <c r="G28" s="123">
        <v>-171500</v>
      </c>
      <c r="H28" s="123">
        <f t="shared" si="2"/>
        <v>1600000</v>
      </c>
    </row>
    <row r="29" spans="1:8" s="45" customFormat="1" hidden="1" x14ac:dyDescent="0.25">
      <c r="A29" s="133"/>
      <c r="B29" s="133"/>
      <c r="C29" s="133"/>
      <c r="D29" s="134">
        <v>3232</v>
      </c>
      <c r="E29" s="151" t="s">
        <v>13</v>
      </c>
      <c r="F29" s="123">
        <v>2795000</v>
      </c>
      <c r="G29" s="123">
        <v>48000</v>
      </c>
      <c r="H29" s="123">
        <f t="shared" si="2"/>
        <v>2843000</v>
      </c>
    </row>
    <row r="30" spans="1:8" s="45" customFormat="1" hidden="1" x14ac:dyDescent="0.25">
      <c r="A30" s="133"/>
      <c r="B30" s="133"/>
      <c r="C30" s="133"/>
      <c r="D30" s="138">
        <v>3233</v>
      </c>
      <c r="E30" s="152" t="s">
        <v>51</v>
      </c>
      <c r="F30" s="123">
        <v>7550000</v>
      </c>
      <c r="G30" s="123">
        <v>-1627000</v>
      </c>
      <c r="H30" s="123">
        <f t="shared" si="2"/>
        <v>5923000</v>
      </c>
    </row>
    <row r="31" spans="1:8" s="45" customFormat="1" hidden="1" x14ac:dyDescent="0.25">
      <c r="A31" s="133"/>
      <c r="B31" s="133"/>
      <c r="C31" s="133"/>
      <c r="D31" s="134">
        <v>3234</v>
      </c>
      <c r="E31" s="150" t="s">
        <v>52</v>
      </c>
      <c r="F31" s="123">
        <v>255600</v>
      </c>
      <c r="G31" s="123">
        <v>-45600</v>
      </c>
      <c r="H31" s="123">
        <f t="shared" si="2"/>
        <v>210000</v>
      </c>
    </row>
    <row r="32" spans="1:8" s="45" customFormat="1" hidden="1" x14ac:dyDescent="0.25">
      <c r="A32" s="133"/>
      <c r="B32" s="133"/>
      <c r="C32" s="133"/>
      <c r="D32" s="134">
        <v>3235</v>
      </c>
      <c r="E32" s="150" t="s">
        <v>53</v>
      </c>
      <c r="F32" s="123">
        <v>9786500</v>
      </c>
      <c r="G32" s="123">
        <v>-821500</v>
      </c>
      <c r="H32" s="123">
        <f t="shared" si="2"/>
        <v>8965000</v>
      </c>
    </row>
    <row r="33" spans="1:8" s="45" customFormat="1" hidden="1" x14ac:dyDescent="0.25">
      <c r="A33" s="133"/>
      <c r="B33" s="133"/>
      <c r="C33" s="133"/>
      <c r="D33" s="134">
        <v>3236</v>
      </c>
      <c r="E33" s="150" t="s">
        <v>54</v>
      </c>
      <c r="F33" s="123">
        <v>650000</v>
      </c>
      <c r="G33" s="123">
        <v>-365000</v>
      </c>
      <c r="H33" s="123">
        <f t="shared" si="2"/>
        <v>285000</v>
      </c>
    </row>
    <row r="34" spans="1:8" s="45" customFormat="1" hidden="1" x14ac:dyDescent="0.25">
      <c r="A34" s="133"/>
      <c r="B34" s="133"/>
      <c r="C34" s="133"/>
      <c r="D34" s="134">
        <v>3237</v>
      </c>
      <c r="E34" s="151" t="s">
        <v>14</v>
      </c>
      <c r="F34" s="123">
        <v>22171500</v>
      </c>
      <c r="G34" s="123">
        <v>-6238100</v>
      </c>
      <c r="H34" s="123">
        <f t="shared" si="2"/>
        <v>15933400</v>
      </c>
    </row>
    <row r="35" spans="1:8" s="45" customFormat="1" hidden="1" x14ac:dyDescent="0.25">
      <c r="A35" s="133"/>
      <c r="B35" s="133"/>
      <c r="C35" s="133"/>
      <c r="D35" s="134">
        <v>3238</v>
      </c>
      <c r="E35" s="151" t="s">
        <v>15</v>
      </c>
      <c r="F35" s="123">
        <v>1347000</v>
      </c>
      <c r="G35" s="123">
        <v>-607000</v>
      </c>
      <c r="H35" s="123">
        <f t="shared" si="2"/>
        <v>740000</v>
      </c>
    </row>
    <row r="36" spans="1:8" s="45" customFormat="1" ht="13.5" hidden="1" customHeight="1" x14ac:dyDescent="0.25">
      <c r="A36" s="133"/>
      <c r="B36" s="133"/>
      <c r="C36" s="133"/>
      <c r="D36" s="134">
        <v>3239</v>
      </c>
      <c r="E36" s="151" t="s">
        <v>55</v>
      </c>
      <c r="F36" s="123">
        <v>575000</v>
      </c>
      <c r="G36" s="123">
        <v>-300000</v>
      </c>
      <c r="H36" s="123">
        <f t="shared" si="2"/>
        <v>275000</v>
      </c>
    </row>
    <row r="37" spans="1:8" s="51" customFormat="1" ht="13.5" customHeight="1" x14ac:dyDescent="0.25">
      <c r="A37" s="210"/>
      <c r="B37" s="210"/>
      <c r="C37" s="210">
        <v>329</v>
      </c>
      <c r="D37" s="141"/>
      <c r="E37" s="84" t="s">
        <v>56</v>
      </c>
      <c r="F37" s="123">
        <f t="shared" ref="F37" si="9">SUM(F38:F44)</f>
        <v>582663000</v>
      </c>
      <c r="G37" s="123">
        <f t="shared" ref="G37" si="10">SUM(G38:G44)</f>
        <v>179573700</v>
      </c>
      <c r="H37" s="123">
        <f t="shared" si="2"/>
        <v>762236700</v>
      </c>
    </row>
    <row r="38" spans="1:8" s="45" customFormat="1" ht="13.2" hidden="1" customHeight="1" x14ac:dyDescent="0.25">
      <c r="A38" s="133"/>
      <c r="B38" s="133"/>
      <c r="C38" s="133"/>
      <c r="D38" s="43">
        <v>3291</v>
      </c>
      <c r="E38" s="213" t="s">
        <v>280</v>
      </c>
      <c r="F38" s="214">
        <v>200000</v>
      </c>
      <c r="G38" s="214">
        <v>0</v>
      </c>
      <c r="H38" s="214">
        <f t="shared" si="2"/>
        <v>200000</v>
      </c>
    </row>
    <row r="39" spans="1:8" s="45" customFormat="1" ht="13.5" hidden="1" customHeight="1" x14ac:dyDescent="0.25">
      <c r="A39" s="133"/>
      <c r="B39" s="133"/>
      <c r="C39" s="133"/>
      <c r="D39" s="134">
        <v>3292</v>
      </c>
      <c r="E39" s="148" t="s">
        <v>57</v>
      </c>
      <c r="F39" s="4">
        <v>100000</v>
      </c>
      <c r="G39" s="4">
        <v>500</v>
      </c>
      <c r="H39" s="4">
        <f t="shared" si="2"/>
        <v>100500</v>
      </c>
    </row>
    <row r="40" spans="1:8" s="45" customFormat="1" ht="13.5" hidden="1" customHeight="1" x14ac:dyDescent="0.25">
      <c r="A40" s="133"/>
      <c r="B40" s="133"/>
      <c r="C40" s="133"/>
      <c r="D40" s="134">
        <v>3293</v>
      </c>
      <c r="E40" s="148" t="s">
        <v>58</v>
      </c>
      <c r="F40" s="4">
        <v>120000</v>
      </c>
      <c r="G40" s="4">
        <v>-45000</v>
      </c>
      <c r="H40" s="4">
        <f t="shared" si="2"/>
        <v>75000</v>
      </c>
    </row>
    <row r="41" spans="1:8" s="45" customFormat="1" ht="13.5" hidden="1" customHeight="1" x14ac:dyDescent="0.25">
      <c r="A41" s="133"/>
      <c r="B41" s="133"/>
      <c r="C41" s="133"/>
      <c r="D41" s="134">
        <v>3294</v>
      </c>
      <c r="E41" s="148" t="s">
        <v>197</v>
      </c>
      <c r="F41" s="4">
        <v>20000</v>
      </c>
      <c r="G41" s="4">
        <v>-5000</v>
      </c>
      <c r="H41" s="4">
        <f t="shared" si="2"/>
        <v>15000</v>
      </c>
    </row>
    <row r="42" spans="1:8" s="45" customFormat="1" ht="13.5" hidden="1" customHeight="1" x14ac:dyDescent="0.25">
      <c r="A42" s="133"/>
      <c r="B42" s="133"/>
      <c r="C42" s="133"/>
      <c r="D42" s="134">
        <v>3295</v>
      </c>
      <c r="E42" s="148" t="s">
        <v>126</v>
      </c>
      <c r="F42" s="4">
        <v>80000</v>
      </c>
      <c r="G42" s="4">
        <v>50000</v>
      </c>
      <c r="H42" s="4">
        <f t="shared" si="2"/>
        <v>130000</v>
      </c>
    </row>
    <row r="43" spans="1:8" s="45" customFormat="1" ht="13.5" hidden="1" customHeight="1" x14ac:dyDescent="0.25">
      <c r="A43" s="133"/>
      <c r="B43" s="133"/>
      <c r="C43" s="133"/>
      <c r="D43" s="134">
        <v>3296</v>
      </c>
      <c r="E43" s="148" t="s">
        <v>211</v>
      </c>
      <c r="F43" s="4">
        <v>20000</v>
      </c>
      <c r="G43" s="4">
        <v>54200</v>
      </c>
      <c r="H43" s="4">
        <f t="shared" si="2"/>
        <v>74200</v>
      </c>
    </row>
    <row r="44" spans="1:8" s="45" customFormat="1" ht="13.5" hidden="1" customHeight="1" x14ac:dyDescent="0.25">
      <c r="A44" s="133"/>
      <c r="B44" s="133"/>
      <c r="C44" s="133"/>
      <c r="D44" s="134">
        <v>3299</v>
      </c>
      <c r="E44" s="148" t="s">
        <v>56</v>
      </c>
      <c r="F44" s="4">
        <v>582123000</v>
      </c>
      <c r="G44" s="4">
        <v>179519000</v>
      </c>
      <c r="H44" s="4">
        <f t="shared" si="2"/>
        <v>761642000</v>
      </c>
    </row>
    <row r="45" spans="1:8" s="3" customFormat="1" ht="13.5" customHeight="1" x14ac:dyDescent="0.25">
      <c r="A45" s="135"/>
      <c r="B45" s="130">
        <v>34</v>
      </c>
      <c r="C45" s="135"/>
      <c r="D45" s="137"/>
      <c r="E45" s="149" t="s">
        <v>16</v>
      </c>
      <c r="F45" s="90">
        <f t="shared" ref="F45:G45" si="11">F46</f>
        <v>1084000</v>
      </c>
      <c r="G45" s="90">
        <f t="shared" si="11"/>
        <v>4197000</v>
      </c>
      <c r="H45" s="90">
        <f t="shared" si="2"/>
        <v>5281000</v>
      </c>
    </row>
    <row r="46" spans="1:8" s="51" customFormat="1" ht="13.5" customHeight="1" x14ac:dyDescent="0.25">
      <c r="A46" s="210"/>
      <c r="B46" s="210"/>
      <c r="C46" s="210">
        <v>343</v>
      </c>
      <c r="D46" s="141"/>
      <c r="E46" s="84" t="s">
        <v>63</v>
      </c>
      <c r="F46" s="123">
        <f>SUM(F47:F49)</f>
        <v>1084000</v>
      </c>
      <c r="G46" s="123">
        <f>SUM(G47:G49)</f>
        <v>4197000</v>
      </c>
      <c r="H46" s="123">
        <f t="shared" si="2"/>
        <v>5281000</v>
      </c>
    </row>
    <row r="47" spans="1:8" s="45" customFormat="1" ht="13.5" hidden="1" customHeight="1" x14ac:dyDescent="0.25">
      <c r="A47" s="133"/>
      <c r="B47" s="133"/>
      <c r="C47" s="133"/>
      <c r="D47" s="133">
        <v>3431</v>
      </c>
      <c r="E47" s="153" t="s">
        <v>64</v>
      </c>
      <c r="F47" s="4">
        <v>970000</v>
      </c>
      <c r="G47" s="4">
        <v>0</v>
      </c>
      <c r="H47" s="4">
        <f t="shared" si="2"/>
        <v>970000</v>
      </c>
    </row>
    <row r="48" spans="1:8" s="45" customFormat="1" ht="13.5" hidden="1" customHeight="1" x14ac:dyDescent="0.25">
      <c r="A48" s="133"/>
      <c r="B48" s="133"/>
      <c r="C48" s="133"/>
      <c r="D48" s="47">
        <v>3432</v>
      </c>
      <c r="E48" s="153" t="s">
        <v>139</v>
      </c>
      <c r="F48" s="4">
        <v>111000</v>
      </c>
      <c r="G48" s="4">
        <v>4149000</v>
      </c>
      <c r="H48" s="4">
        <f t="shared" si="2"/>
        <v>4260000</v>
      </c>
    </row>
    <row r="49" spans="1:8" s="45" customFormat="1" ht="13.5" hidden="1" customHeight="1" x14ac:dyDescent="0.25">
      <c r="A49" s="133"/>
      <c r="B49" s="133"/>
      <c r="C49" s="133"/>
      <c r="D49" s="133">
        <v>3433</v>
      </c>
      <c r="E49" s="153" t="s">
        <v>80</v>
      </c>
      <c r="F49" s="4">
        <v>3000</v>
      </c>
      <c r="G49" s="4">
        <v>48000</v>
      </c>
      <c r="H49" s="4">
        <f t="shared" si="2"/>
        <v>51000</v>
      </c>
    </row>
    <row r="50" spans="1:8" s="3" customFormat="1" ht="12" customHeight="1" x14ac:dyDescent="0.25">
      <c r="A50" s="135"/>
      <c r="B50" s="130">
        <v>35</v>
      </c>
      <c r="C50" s="135"/>
      <c r="D50" s="137"/>
      <c r="E50" s="149" t="s">
        <v>17</v>
      </c>
      <c r="F50" s="90">
        <f t="shared" ref="F50" si="12">F51+F53</f>
        <v>54840000</v>
      </c>
      <c r="G50" s="90">
        <f t="shared" ref="G50" si="13">G51+G53</f>
        <v>26543500</v>
      </c>
      <c r="H50" s="90">
        <f t="shared" si="2"/>
        <v>81383500</v>
      </c>
    </row>
    <row r="51" spans="1:8" s="51" customFormat="1" ht="13.5" customHeight="1" x14ac:dyDescent="0.25">
      <c r="A51" s="210"/>
      <c r="B51" s="210"/>
      <c r="C51" s="210">
        <v>351</v>
      </c>
      <c r="D51" s="249"/>
      <c r="E51" s="246" t="s">
        <v>0</v>
      </c>
      <c r="F51" s="123">
        <f t="shared" ref="F51:G51" si="14">F52</f>
        <v>4640000</v>
      </c>
      <c r="G51" s="123">
        <f t="shared" si="14"/>
        <v>6687400</v>
      </c>
      <c r="H51" s="123">
        <f t="shared" si="2"/>
        <v>11327400</v>
      </c>
    </row>
    <row r="52" spans="1:8" s="45" customFormat="1" ht="13.5" hidden="1" customHeight="1" x14ac:dyDescent="0.25">
      <c r="A52" s="133"/>
      <c r="B52" s="133"/>
      <c r="C52" s="133"/>
      <c r="D52" s="86" t="s">
        <v>18</v>
      </c>
      <c r="E52" s="150" t="s">
        <v>0</v>
      </c>
      <c r="F52" s="161">
        <v>4640000</v>
      </c>
      <c r="G52" s="161">
        <v>6687400</v>
      </c>
      <c r="H52" s="161">
        <f t="shared" si="2"/>
        <v>11327400</v>
      </c>
    </row>
    <row r="53" spans="1:8" s="51" customFormat="1" ht="24.75" customHeight="1" x14ac:dyDescent="0.25">
      <c r="A53" s="210"/>
      <c r="B53" s="210"/>
      <c r="C53" s="210">
        <v>352</v>
      </c>
      <c r="D53" s="249"/>
      <c r="E53" s="207" t="s">
        <v>281</v>
      </c>
      <c r="F53" s="123">
        <f t="shared" ref="F53" si="15">F54+F55</f>
        <v>50200000</v>
      </c>
      <c r="G53" s="123">
        <f t="shared" ref="G53" si="16">G54+G55</f>
        <v>19856100</v>
      </c>
      <c r="H53" s="123">
        <f t="shared" si="2"/>
        <v>70056100</v>
      </c>
    </row>
    <row r="54" spans="1:8" s="45" customFormat="1" ht="13.5" hidden="1" customHeight="1" x14ac:dyDescent="0.25">
      <c r="A54" s="133"/>
      <c r="B54" s="133"/>
      <c r="C54" s="133"/>
      <c r="D54" s="134">
        <v>3522</v>
      </c>
      <c r="E54" s="150" t="s">
        <v>2</v>
      </c>
      <c r="F54" s="4">
        <v>47050000</v>
      </c>
      <c r="G54" s="4">
        <v>20168100</v>
      </c>
      <c r="H54" s="4">
        <f t="shared" si="2"/>
        <v>67218100</v>
      </c>
    </row>
    <row r="55" spans="1:8" s="45" customFormat="1" ht="13.5" hidden="1" customHeight="1" x14ac:dyDescent="0.25">
      <c r="A55" s="133"/>
      <c r="B55" s="133"/>
      <c r="C55" s="133"/>
      <c r="D55" s="134">
        <v>3523</v>
      </c>
      <c r="E55" s="150" t="s">
        <v>127</v>
      </c>
      <c r="F55" s="4">
        <v>3150000</v>
      </c>
      <c r="G55" s="4">
        <v>-312000</v>
      </c>
      <c r="H55" s="4">
        <f t="shared" si="2"/>
        <v>2838000</v>
      </c>
    </row>
    <row r="56" spans="1:8" s="3" customFormat="1" ht="12" customHeight="1" x14ac:dyDescent="0.25">
      <c r="A56" s="135"/>
      <c r="B56" s="130">
        <v>36</v>
      </c>
      <c r="C56" s="135"/>
      <c r="D56" s="139"/>
      <c r="E56" s="10" t="s">
        <v>198</v>
      </c>
      <c r="F56" s="90">
        <f t="shared" ref="F56:G56" si="17">F57</f>
        <v>359565600</v>
      </c>
      <c r="G56" s="90">
        <f t="shared" si="17"/>
        <v>30424400</v>
      </c>
      <c r="H56" s="90">
        <f t="shared" si="2"/>
        <v>389990000</v>
      </c>
    </row>
    <row r="57" spans="1:8" s="51" customFormat="1" ht="12.75" customHeight="1" x14ac:dyDescent="0.25">
      <c r="A57" s="210"/>
      <c r="B57" s="210"/>
      <c r="C57" s="210">
        <v>363</v>
      </c>
      <c r="D57" s="250"/>
      <c r="E57" s="84" t="s">
        <v>128</v>
      </c>
      <c r="F57" s="123">
        <f t="shared" ref="F57" si="18">F58+F59</f>
        <v>359565600</v>
      </c>
      <c r="G57" s="123">
        <f t="shared" ref="G57" si="19">G58+G59</f>
        <v>30424400</v>
      </c>
      <c r="H57" s="123">
        <f t="shared" si="2"/>
        <v>389990000</v>
      </c>
    </row>
    <row r="58" spans="1:8" s="45" customFormat="1" ht="12" hidden="1" customHeight="1" x14ac:dyDescent="0.25">
      <c r="A58" s="133"/>
      <c r="B58" s="133"/>
      <c r="C58" s="133"/>
      <c r="D58" s="86">
        <v>3631</v>
      </c>
      <c r="E58" s="148" t="s">
        <v>163</v>
      </c>
      <c r="F58" s="4">
        <v>18597600</v>
      </c>
      <c r="G58" s="4">
        <v>7378500</v>
      </c>
      <c r="H58" s="4">
        <f t="shared" si="2"/>
        <v>25976100</v>
      </c>
    </row>
    <row r="59" spans="1:8" s="45" customFormat="1" ht="13.5" hidden="1" customHeight="1" x14ac:dyDescent="0.25">
      <c r="A59" s="133"/>
      <c r="B59" s="133"/>
      <c r="C59" s="133"/>
      <c r="D59" s="86" t="s">
        <v>19</v>
      </c>
      <c r="E59" s="151" t="s">
        <v>129</v>
      </c>
      <c r="F59" s="157">
        <v>340968000</v>
      </c>
      <c r="G59" s="157">
        <v>23045900</v>
      </c>
      <c r="H59" s="157">
        <f t="shared" si="2"/>
        <v>364013900</v>
      </c>
    </row>
    <row r="60" spans="1:8" s="44" customFormat="1" ht="24" customHeight="1" x14ac:dyDescent="0.25">
      <c r="A60" s="85"/>
      <c r="B60" s="85">
        <v>37</v>
      </c>
      <c r="C60" s="85"/>
      <c r="D60" s="140"/>
      <c r="E60" s="154" t="s">
        <v>169</v>
      </c>
      <c r="F60" s="90">
        <f t="shared" ref="F60" si="20">F61+F63</f>
        <v>158000</v>
      </c>
      <c r="G60" s="90">
        <f t="shared" ref="G60" si="21">G61+G63</f>
        <v>-118000</v>
      </c>
      <c r="H60" s="90">
        <f t="shared" si="2"/>
        <v>40000</v>
      </c>
    </row>
    <row r="61" spans="1:8" s="45" customFormat="1" ht="13.2" customHeight="1" x14ac:dyDescent="0.25">
      <c r="A61" s="133"/>
      <c r="B61" s="47"/>
      <c r="C61" s="133">
        <v>371</v>
      </c>
      <c r="D61" s="86"/>
      <c r="E61" s="153" t="s">
        <v>218</v>
      </c>
      <c r="F61" s="123">
        <f t="shared" ref="F61:G61" si="22">F62</f>
        <v>8000</v>
      </c>
      <c r="G61" s="123">
        <f t="shared" si="22"/>
        <v>-8000</v>
      </c>
      <c r="H61" s="123">
        <f t="shared" si="2"/>
        <v>0</v>
      </c>
    </row>
    <row r="62" spans="1:8" s="45" customFormat="1" ht="24.75" hidden="1" customHeight="1" x14ac:dyDescent="0.25">
      <c r="A62" s="133"/>
      <c r="B62" s="47"/>
      <c r="C62" s="133"/>
      <c r="D62" s="86">
        <v>3712</v>
      </c>
      <c r="E62" s="153" t="s">
        <v>217</v>
      </c>
      <c r="F62" s="123">
        <v>8000</v>
      </c>
      <c r="G62" s="123">
        <v>-8000</v>
      </c>
      <c r="H62" s="123">
        <f t="shared" si="2"/>
        <v>0</v>
      </c>
    </row>
    <row r="63" spans="1:8" s="45" customFormat="1" ht="13.5" customHeight="1" x14ac:dyDescent="0.25">
      <c r="A63" s="133"/>
      <c r="B63" s="133"/>
      <c r="C63" s="133">
        <v>372</v>
      </c>
      <c r="D63" s="86"/>
      <c r="E63" s="148" t="s">
        <v>170</v>
      </c>
      <c r="F63" s="123">
        <f t="shared" ref="F63:G63" si="23">F64</f>
        <v>150000</v>
      </c>
      <c r="G63" s="123">
        <f t="shared" si="23"/>
        <v>-110000</v>
      </c>
      <c r="H63" s="123">
        <f t="shared" si="2"/>
        <v>40000</v>
      </c>
    </row>
    <row r="64" spans="1:8" s="45" customFormat="1" ht="13.5" hidden="1" customHeight="1" x14ac:dyDescent="0.25">
      <c r="A64" s="133"/>
      <c r="B64" s="133"/>
      <c r="C64" s="133"/>
      <c r="D64" s="86">
        <v>3721</v>
      </c>
      <c r="E64" s="148" t="s">
        <v>162</v>
      </c>
      <c r="F64" s="4">
        <v>150000</v>
      </c>
      <c r="G64" s="4">
        <v>-110000</v>
      </c>
      <c r="H64" s="4">
        <f t="shared" si="2"/>
        <v>40000</v>
      </c>
    </row>
    <row r="65" spans="1:10" s="3" customFormat="1" ht="13.5" customHeight="1" x14ac:dyDescent="0.25">
      <c r="A65" s="135"/>
      <c r="B65" s="131">
        <v>38</v>
      </c>
      <c r="C65" s="135"/>
      <c r="D65" s="137"/>
      <c r="E65" s="155" t="s">
        <v>59</v>
      </c>
      <c r="F65" s="90">
        <f t="shared" ref="F65" si="24">F66+F68+F71</f>
        <v>473466400</v>
      </c>
      <c r="G65" s="90">
        <f t="shared" ref="G65" si="25">G66+G68+G71</f>
        <v>84602900</v>
      </c>
      <c r="H65" s="90">
        <f t="shared" si="2"/>
        <v>558069300</v>
      </c>
    </row>
    <row r="66" spans="1:10" s="51" customFormat="1" ht="13.5" customHeight="1" x14ac:dyDescent="0.25">
      <c r="A66" s="210"/>
      <c r="B66" s="210"/>
      <c r="C66" s="210">
        <v>381</v>
      </c>
      <c r="D66" s="249"/>
      <c r="E66" s="246" t="s">
        <v>38</v>
      </c>
      <c r="F66" s="123">
        <f t="shared" ref="F66:G66" si="26">F67</f>
        <v>3350000</v>
      </c>
      <c r="G66" s="123">
        <f t="shared" si="26"/>
        <v>-193000</v>
      </c>
      <c r="H66" s="123">
        <f t="shared" si="2"/>
        <v>3157000</v>
      </c>
    </row>
    <row r="67" spans="1:10" s="45" customFormat="1" ht="13.5" hidden="1" customHeight="1" x14ac:dyDescent="0.25">
      <c r="A67" s="133"/>
      <c r="B67" s="133"/>
      <c r="C67" s="133"/>
      <c r="D67" s="134">
        <v>3811</v>
      </c>
      <c r="E67" s="150" t="s">
        <v>20</v>
      </c>
      <c r="F67" s="123">
        <v>3350000</v>
      </c>
      <c r="G67" s="123">
        <v>-193000</v>
      </c>
      <c r="H67" s="123">
        <f t="shared" si="2"/>
        <v>3157000</v>
      </c>
    </row>
    <row r="68" spans="1:10" s="51" customFormat="1" ht="13.5" customHeight="1" x14ac:dyDescent="0.25">
      <c r="A68" s="210"/>
      <c r="B68" s="210"/>
      <c r="C68" s="210">
        <v>382</v>
      </c>
      <c r="D68" s="141"/>
      <c r="E68" s="246" t="s">
        <v>84</v>
      </c>
      <c r="F68" s="123">
        <f t="shared" ref="F68" si="27">F69+F70</f>
        <v>440112400</v>
      </c>
      <c r="G68" s="123">
        <f t="shared" ref="G68" si="28">G69+G70</f>
        <v>86269900</v>
      </c>
      <c r="H68" s="123">
        <f t="shared" ref="H68:H89" si="29">F68+G68</f>
        <v>526382300</v>
      </c>
    </row>
    <row r="69" spans="1:10" s="45" customFormat="1" ht="13.5" hidden="1" customHeight="1" x14ac:dyDescent="0.25">
      <c r="A69" s="133"/>
      <c r="B69" s="133"/>
      <c r="C69" s="133"/>
      <c r="D69" s="134">
        <v>3821</v>
      </c>
      <c r="E69" s="150" t="s">
        <v>119</v>
      </c>
      <c r="F69" s="123">
        <v>18710000</v>
      </c>
      <c r="G69" s="123">
        <v>-9672300</v>
      </c>
      <c r="H69" s="123">
        <f t="shared" si="29"/>
        <v>9037700</v>
      </c>
    </row>
    <row r="70" spans="1:10" s="45" customFormat="1" ht="13.5" hidden="1" customHeight="1" x14ac:dyDescent="0.25">
      <c r="A70" s="133"/>
      <c r="B70" s="133"/>
      <c r="C70" s="133"/>
      <c r="D70" s="134">
        <v>3822</v>
      </c>
      <c r="E70" s="150" t="s">
        <v>83</v>
      </c>
      <c r="F70" s="123">
        <v>421402400</v>
      </c>
      <c r="G70" s="123">
        <v>95942200</v>
      </c>
      <c r="H70" s="123">
        <f t="shared" si="29"/>
        <v>517344600</v>
      </c>
    </row>
    <row r="71" spans="1:10" s="45" customFormat="1" ht="13.5" customHeight="1" x14ac:dyDescent="0.25">
      <c r="A71" s="133"/>
      <c r="B71" s="133"/>
      <c r="C71" s="133">
        <v>386</v>
      </c>
      <c r="D71" s="134"/>
      <c r="E71" s="45" t="s">
        <v>130</v>
      </c>
      <c r="F71" s="123">
        <f>F72+F73</f>
        <v>30004000</v>
      </c>
      <c r="G71" s="123">
        <f>G72+G73</f>
        <v>-1474000</v>
      </c>
      <c r="H71" s="123">
        <f>F71+G71</f>
        <v>28530000</v>
      </c>
    </row>
    <row r="72" spans="1:10" s="45" customFormat="1" ht="25.5" hidden="1" customHeight="1" x14ac:dyDescent="0.25">
      <c r="A72" s="133"/>
      <c r="B72" s="133"/>
      <c r="C72" s="133"/>
      <c r="D72" s="134">
        <v>3861</v>
      </c>
      <c r="E72" s="49" t="s">
        <v>134</v>
      </c>
      <c r="F72" s="4">
        <v>30004000</v>
      </c>
      <c r="G72" s="4">
        <v>-5647000</v>
      </c>
      <c r="H72" s="4">
        <f>F72+G72</f>
        <v>24357000</v>
      </c>
    </row>
    <row r="73" spans="1:10" s="45" customFormat="1" ht="25.5" hidden="1" customHeight="1" x14ac:dyDescent="0.25">
      <c r="A73" s="133"/>
      <c r="B73" s="133"/>
      <c r="C73" s="133"/>
      <c r="D73" s="134">
        <v>3862</v>
      </c>
      <c r="E73" s="49" t="s">
        <v>251</v>
      </c>
      <c r="F73" s="4">
        <v>0</v>
      </c>
      <c r="G73" s="4">
        <v>4173000</v>
      </c>
      <c r="H73" s="4">
        <f t="shared" si="29"/>
        <v>4173000</v>
      </c>
    </row>
    <row r="74" spans="1:10" s="3" customFormat="1" ht="21.6" customHeight="1" x14ac:dyDescent="0.25">
      <c r="A74" s="106">
        <v>4</v>
      </c>
      <c r="B74" s="107"/>
      <c r="C74" s="107"/>
      <c r="D74" s="142"/>
      <c r="E74" s="34" t="s">
        <v>60</v>
      </c>
      <c r="F74" s="90">
        <f t="shared" ref="F74" si="30">F75+F78</f>
        <v>70164900</v>
      </c>
      <c r="G74" s="90">
        <f t="shared" ref="G74" si="31">G75+G78</f>
        <v>-23039900</v>
      </c>
      <c r="H74" s="90">
        <f t="shared" si="29"/>
        <v>47125000</v>
      </c>
    </row>
    <row r="75" spans="1:10" s="3" customFormat="1" ht="12.75" customHeight="1" x14ac:dyDescent="0.25">
      <c r="A75" s="106"/>
      <c r="B75" s="143">
        <v>41</v>
      </c>
      <c r="C75" s="143"/>
      <c r="D75" s="83"/>
      <c r="E75" s="83" t="s">
        <v>214</v>
      </c>
      <c r="F75" s="90">
        <f t="shared" ref="F75:G76" si="32">F76</f>
        <v>23900</v>
      </c>
      <c r="G75" s="90">
        <f t="shared" si="32"/>
        <v>-23900</v>
      </c>
      <c r="H75" s="90">
        <f t="shared" si="29"/>
        <v>0</v>
      </c>
    </row>
    <row r="76" spans="1:10" s="51" customFormat="1" ht="12.75" customHeight="1" x14ac:dyDescent="0.25">
      <c r="A76" s="251"/>
      <c r="B76" s="251"/>
      <c r="C76" s="251">
        <v>412</v>
      </c>
      <c r="D76" s="84"/>
      <c r="E76" s="84" t="s">
        <v>215</v>
      </c>
      <c r="F76" s="123">
        <f t="shared" si="32"/>
        <v>23900</v>
      </c>
      <c r="G76" s="123">
        <f t="shared" si="32"/>
        <v>-23900</v>
      </c>
      <c r="H76" s="123">
        <f t="shared" si="29"/>
        <v>0</v>
      </c>
    </row>
    <row r="77" spans="1:10" s="3" customFormat="1" ht="12.75" hidden="1" customHeight="1" x14ac:dyDescent="0.25">
      <c r="A77" s="106"/>
      <c r="B77" s="107"/>
      <c r="C77" s="107"/>
      <c r="D77" s="84">
        <v>4123</v>
      </c>
      <c r="E77" s="84" t="s">
        <v>216</v>
      </c>
      <c r="F77" s="123">
        <v>23900</v>
      </c>
      <c r="G77" s="123">
        <v>-23900</v>
      </c>
      <c r="H77" s="123">
        <f t="shared" si="29"/>
        <v>0</v>
      </c>
    </row>
    <row r="78" spans="1:10" s="3" customFormat="1" x14ac:dyDescent="0.25">
      <c r="A78" s="135"/>
      <c r="B78" s="130">
        <v>42</v>
      </c>
      <c r="C78" s="135"/>
      <c r="D78" s="137"/>
      <c r="E78" s="34" t="s">
        <v>21</v>
      </c>
      <c r="F78" s="90">
        <f>F79+F81+F86+F88</f>
        <v>70141000</v>
      </c>
      <c r="G78" s="90">
        <f>G79+G81+G86+G88</f>
        <v>-23016000</v>
      </c>
      <c r="H78" s="90">
        <f t="shared" si="29"/>
        <v>47125000</v>
      </c>
    </row>
    <row r="79" spans="1:10" s="51" customFormat="1" ht="12.75" customHeight="1" x14ac:dyDescent="0.25">
      <c r="A79" s="210"/>
      <c r="B79" s="210"/>
      <c r="C79" s="210">
        <v>421</v>
      </c>
      <c r="D79" s="249"/>
      <c r="E79" s="246" t="s">
        <v>86</v>
      </c>
      <c r="F79" s="123">
        <f t="shared" ref="F79:G79" si="33">SUM(F80:F80)</f>
        <v>44948000</v>
      </c>
      <c r="G79" s="123">
        <f t="shared" si="33"/>
        <v>-14010000</v>
      </c>
      <c r="H79" s="123">
        <f t="shared" si="29"/>
        <v>30938000</v>
      </c>
    </row>
    <row r="80" spans="1:10" s="45" customFormat="1" hidden="1" x14ac:dyDescent="0.25">
      <c r="A80" s="133"/>
      <c r="B80" s="133"/>
      <c r="C80" s="133"/>
      <c r="D80" s="134">
        <v>4214</v>
      </c>
      <c r="E80" s="148" t="s">
        <v>151</v>
      </c>
      <c r="F80" s="123">
        <v>44948000</v>
      </c>
      <c r="G80" s="123">
        <v>-14010000</v>
      </c>
      <c r="H80" s="123">
        <f t="shared" si="29"/>
        <v>30938000</v>
      </c>
      <c r="J80" s="161"/>
    </row>
    <row r="81" spans="1:8" s="51" customFormat="1" x14ac:dyDescent="0.25">
      <c r="A81" s="210"/>
      <c r="B81" s="210"/>
      <c r="C81" s="210">
        <v>422</v>
      </c>
      <c r="D81" s="249"/>
      <c r="E81" s="246" t="s">
        <v>26</v>
      </c>
      <c r="F81" s="123">
        <f>SUM(F82:F85)</f>
        <v>19833000</v>
      </c>
      <c r="G81" s="123">
        <f>SUM(G82:G85)</f>
        <v>-5646000</v>
      </c>
      <c r="H81" s="123">
        <f t="shared" si="29"/>
        <v>14187000</v>
      </c>
    </row>
    <row r="82" spans="1:8" s="45" customFormat="1" hidden="1" x14ac:dyDescent="0.25">
      <c r="A82" s="133"/>
      <c r="B82" s="133"/>
      <c r="C82" s="133"/>
      <c r="D82" s="144" t="s">
        <v>22</v>
      </c>
      <c r="E82" s="58" t="s">
        <v>23</v>
      </c>
      <c r="F82" s="123">
        <v>2280000</v>
      </c>
      <c r="G82" s="123">
        <v>-800000</v>
      </c>
      <c r="H82" s="123">
        <f t="shared" si="29"/>
        <v>1480000</v>
      </c>
    </row>
    <row r="83" spans="1:8" s="45" customFormat="1" hidden="1" x14ac:dyDescent="0.25">
      <c r="A83" s="133"/>
      <c r="B83" s="133"/>
      <c r="C83" s="133"/>
      <c r="D83" s="86" t="s">
        <v>24</v>
      </c>
      <c r="E83" s="151" t="s">
        <v>25</v>
      </c>
      <c r="F83" s="123">
        <v>125000</v>
      </c>
      <c r="G83" s="123">
        <v>-109000</v>
      </c>
      <c r="H83" s="123">
        <f t="shared" si="29"/>
        <v>16000</v>
      </c>
    </row>
    <row r="84" spans="1:8" s="45" customFormat="1" hidden="1" x14ac:dyDescent="0.25">
      <c r="A84" s="133"/>
      <c r="B84" s="133"/>
      <c r="C84" s="133"/>
      <c r="D84" s="86">
        <v>4225</v>
      </c>
      <c r="E84" s="148" t="s">
        <v>143</v>
      </c>
      <c r="F84" s="123">
        <v>17258000</v>
      </c>
      <c r="G84" s="123">
        <v>-4737000</v>
      </c>
      <c r="H84" s="123">
        <f t="shared" si="29"/>
        <v>12521000</v>
      </c>
    </row>
    <row r="85" spans="1:8" s="45" customFormat="1" hidden="1" x14ac:dyDescent="0.25">
      <c r="A85" s="133"/>
      <c r="B85" s="133"/>
      <c r="C85" s="133"/>
      <c r="D85" s="86">
        <v>4227</v>
      </c>
      <c r="E85" s="148" t="s">
        <v>144</v>
      </c>
      <c r="F85" s="123">
        <v>170000</v>
      </c>
      <c r="G85" s="123">
        <v>0</v>
      </c>
      <c r="H85" s="123">
        <f t="shared" si="29"/>
        <v>170000</v>
      </c>
    </row>
    <row r="86" spans="1:8" s="45" customFormat="1" x14ac:dyDescent="0.25">
      <c r="A86" s="133"/>
      <c r="B86" s="133"/>
      <c r="C86" s="210">
        <v>423</v>
      </c>
      <c r="D86" s="145"/>
      <c r="E86" s="156" t="s">
        <v>231</v>
      </c>
      <c r="F86" s="161">
        <f t="shared" ref="F86:G86" si="34">F87</f>
        <v>200000</v>
      </c>
      <c r="G86" s="161">
        <f t="shared" si="34"/>
        <v>0</v>
      </c>
      <c r="H86" s="161">
        <f t="shared" si="29"/>
        <v>200000</v>
      </c>
    </row>
    <row r="87" spans="1:8" s="45" customFormat="1" hidden="1" x14ac:dyDescent="0.25">
      <c r="A87" s="133"/>
      <c r="B87" s="133"/>
      <c r="C87" s="133"/>
      <c r="D87" s="78">
        <v>4231</v>
      </c>
      <c r="E87" s="156" t="s">
        <v>27</v>
      </c>
      <c r="F87" s="161">
        <v>200000</v>
      </c>
      <c r="G87" s="161">
        <v>0</v>
      </c>
      <c r="H87" s="161">
        <f t="shared" si="29"/>
        <v>200000</v>
      </c>
    </row>
    <row r="88" spans="1:8" s="51" customFormat="1" x14ac:dyDescent="0.25">
      <c r="A88" s="210"/>
      <c r="B88" s="210"/>
      <c r="C88" s="210">
        <v>426</v>
      </c>
      <c r="D88" s="250"/>
      <c r="E88" s="252" t="s">
        <v>28</v>
      </c>
      <c r="F88" s="123">
        <f t="shared" ref="F88:G88" si="35">F89</f>
        <v>5160000</v>
      </c>
      <c r="G88" s="123">
        <f t="shared" si="35"/>
        <v>-3360000</v>
      </c>
      <c r="H88" s="123">
        <f t="shared" si="29"/>
        <v>1800000</v>
      </c>
    </row>
    <row r="89" spans="1:8" s="45" customFormat="1" hidden="1" x14ac:dyDescent="0.25">
      <c r="A89" s="133"/>
      <c r="B89" s="133"/>
      <c r="C89" s="133"/>
      <c r="D89" s="86" t="s">
        <v>61</v>
      </c>
      <c r="E89" s="150" t="s">
        <v>1</v>
      </c>
      <c r="F89" s="4">
        <v>5160000</v>
      </c>
      <c r="G89" s="4">
        <v>-3360000</v>
      </c>
      <c r="H89" s="4">
        <f t="shared" si="29"/>
        <v>1800000</v>
      </c>
    </row>
    <row r="90" spans="1:8" s="3" customFormat="1" x14ac:dyDescent="0.25">
      <c r="A90" s="135"/>
      <c r="B90" s="135"/>
      <c r="C90" s="135"/>
      <c r="D90" s="135"/>
      <c r="E90" s="44"/>
      <c r="H90" s="203"/>
    </row>
    <row r="91" spans="1:8" s="3" customFormat="1" x14ac:dyDescent="0.25">
      <c r="A91" s="135"/>
      <c r="B91" s="135"/>
      <c r="C91" s="135"/>
      <c r="D91" s="135"/>
      <c r="H91" s="203"/>
    </row>
    <row r="92" spans="1:8" s="3" customFormat="1" x14ac:dyDescent="0.25">
      <c r="A92" s="135"/>
      <c r="B92" s="135"/>
      <c r="C92" s="135"/>
      <c r="D92" s="135"/>
      <c r="H92" s="203"/>
    </row>
    <row r="93" spans="1:8" s="3" customFormat="1" x14ac:dyDescent="0.25">
      <c r="A93" s="135"/>
      <c r="B93" s="135"/>
      <c r="C93" s="135"/>
      <c r="D93" s="135"/>
      <c r="H93" s="203"/>
    </row>
    <row r="94" spans="1:8" s="3" customFormat="1" x14ac:dyDescent="0.25">
      <c r="A94" s="135"/>
      <c r="B94" s="135"/>
      <c r="C94" s="135"/>
      <c r="D94" s="135"/>
      <c r="H94" s="203"/>
    </row>
    <row r="95" spans="1:8" s="3" customFormat="1" x14ac:dyDescent="0.25">
      <c r="A95" s="135"/>
      <c r="B95" s="135"/>
      <c r="C95" s="135"/>
      <c r="D95" s="135"/>
      <c r="H95" s="203"/>
    </row>
    <row r="96" spans="1:8" s="3" customFormat="1" x14ac:dyDescent="0.25">
      <c r="A96" s="135"/>
      <c r="B96" s="135"/>
      <c r="C96" s="135"/>
      <c r="D96" s="135"/>
      <c r="H96" s="203"/>
    </row>
    <row r="97" spans="1:8" s="3" customFormat="1" x14ac:dyDescent="0.25">
      <c r="A97" s="135"/>
      <c r="B97" s="135"/>
      <c r="C97" s="135"/>
      <c r="D97" s="135"/>
      <c r="H97" s="203"/>
    </row>
    <row r="98" spans="1:8" s="3" customFormat="1" x14ac:dyDescent="0.25">
      <c r="A98" s="135"/>
      <c r="B98" s="135"/>
      <c r="C98" s="135"/>
      <c r="D98" s="135"/>
      <c r="H98" s="203"/>
    </row>
    <row r="99" spans="1:8" s="3" customFormat="1" x14ac:dyDescent="0.25">
      <c r="A99" s="135"/>
      <c r="B99" s="135"/>
      <c r="C99" s="135"/>
      <c r="D99" s="135"/>
      <c r="H99" s="203"/>
    </row>
    <row r="100" spans="1:8" s="3" customFormat="1" x14ac:dyDescent="0.25">
      <c r="A100" s="135"/>
      <c r="B100" s="135"/>
      <c r="C100" s="135"/>
      <c r="D100" s="135"/>
      <c r="H100" s="203"/>
    </row>
    <row r="101" spans="1:8" s="3" customFormat="1" x14ac:dyDescent="0.25">
      <c r="A101" s="135"/>
      <c r="B101" s="135"/>
      <c r="C101" s="135"/>
      <c r="D101" s="135"/>
      <c r="H101" s="203"/>
    </row>
    <row r="102" spans="1:8" s="3" customFormat="1" x14ac:dyDescent="0.25">
      <c r="A102" s="135"/>
      <c r="B102" s="135"/>
      <c r="C102" s="135"/>
      <c r="D102" s="135"/>
      <c r="H102" s="203"/>
    </row>
    <row r="103" spans="1:8" s="3" customFormat="1" x14ac:dyDescent="0.25">
      <c r="A103" s="135"/>
      <c r="B103" s="135"/>
      <c r="C103" s="135"/>
      <c r="D103" s="135"/>
      <c r="H103" s="203"/>
    </row>
    <row r="104" spans="1:8" s="3" customFormat="1" x14ac:dyDescent="0.25">
      <c r="A104" s="135"/>
      <c r="B104" s="135"/>
      <c r="C104" s="135"/>
      <c r="D104" s="135"/>
      <c r="H104" s="203"/>
    </row>
    <row r="105" spans="1:8" s="3" customFormat="1" x14ac:dyDescent="0.25">
      <c r="A105" s="135"/>
      <c r="B105" s="135"/>
      <c r="C105" s="135"/>
      <c r="D105" s="135"/>
      <c r="H105" s="203"/>
    </row>
    <row r="106" spans="1:8" s="3" customFormat="1" x14ac:dyDescent="0.25">
      <c r="A106" s="135"/>
      <c r="B106" s="135"/>
      <c r="C106" s="135"/>
      <c r="D106" s="135"/>
      <c r="H106" s="203"/>
    </row>
    <row r="107" spans="1:8" s="3" customFormat="1" x14ac:dyDescent="0.25">
      <c r="A107" s="135"/>
      <c r="B107" s="135"/>
      <c r="C107" s="135"/>
      <c r="D107" s="135"/>
      <c r="H107" s="203"/>
    </row>
    <row r="108" spans="1:8" s="3" customFormat="1" x14ac:dyDescent="0.25">
      <c r="A108" s="135"/>
      <c r="B108" s="135"/>
      <c r="C108" s="135"/>
      <c r="D108" s="135"/>
      <c r="H108" s="203"/>
    </row>
    <row r="109" spans="1:8" s="3" customFormat="1" x14ac:dyDescent="0.25">
      <c r="A109" s="135"/>
      <c r="B109" s="135"/>
      <c r="C109" s="135"/>
      <c r="D109" s="135"/>
      <c r="H109" s="203"/>
    </row>
    <row r="110" spans="1:8" s="3" customFormat="1" x14ac:dyDescent="0.25">
      <c r="A110" s="135"/>
      <c r="B110" s="135"/>
      <c r="C110" s="135"/>
      <c r="D110" s="135"/>
      <c r="H110" s="203"/>
    </row>
    <row r="111" spans="1:8" s="3" customFormat="1" x14ac:dyDescent="0.25">
      <c r="A111" s="135"/>
      <c r="B111" s="135"/>
      <c r="C111" s="135"/>
      <c r="D111" s="135"/>
      <c r="H111" s="203"/>
    </row>
    <row r="112" spans="1:8" s="3" customFormat="1" x14ac:dyDescent="0.25">
      <c r="A112" s="135"/>
      <c r="B112" s="135"/>
      <c r="C112" s="135"/>
      <c r="D112" s="135"/>
      <c r="H112" s="203"/>
    </row>
    <row r="113" spans="1:8" s="3" customFormat="1" x14ac:dyDescent="0.25">
      <c r="A113" s="135"/>
      <c r="B113" s="135"/>
      <c r="C113" s="135"/>
      <c r="D113" s="135"/>
      <c r="H113" s="203"/>
    </row>
    <row r="114" spans="1:8" s="3" customFormat="1" x14ac:dyDescent="0.25">
      <c r="A114" s="135"/>
      <c r="B114" s="135"/>
      <c r="C114" s="135"/>
      <c r="D114" s="135"/>
      <c r="H114" s="203"/>
    </row>
    <row r="115" spans="1:8" s="3" customFormat="1" x14ac:dyDescent="0.25">
      <c r="A115" s="135"/>
      <c r="B115" s="135"/>
      <c r="C115" s="135"/>
      <c r="D115" s="135"/>
      <c r="H115" s="203"/>
    </row>
    <row r="116" spans="1:8" s="3" customFormat="1" x14ac:dyDescent="0.25">
      <c r="A116" s="135"/>
      <c r="B116" s="135"/>
      <c r="C116" s="135"/>
      <c r="D116" s="135"/>
      <c r="H116" s="203"/>
    </row>
    <row r="117" spans="1:8" s="3" customFormat="1" x14ac:dyDescent="0.25">
      <c r="A117" s="135"/>
      <c r="B117" s="135"/>
      <c r="C117" s="135"/>
      <c r="D117" s="135"/>
      <c r="H117" s="203"/>
    </row>
    <row r="118" spans="1:8" s="3" customFormat="1" x14ac:dyDescent="0.25">
      <c r="A118" s="135"/>
      <c r="B118" s="135"/>
      <c r="C118" s="135"/>
      <c r="D118" s="135"/>
      <c r="H118" s="203"/>
    </row>
    <row r="119" spans="1:8" s="3" customFormat="1" x14ac:dyDescent="0.25">
      <c r="A119" s="135"/>
      <c r="B119" s="135"/>
      <c r="C119" s="135"/>
      <c r="D119" s="135"/>
      <c r="H119" s="203"/>
    </row>
    <row r="120" spans="1:8" s="3" customFormat="1" x14ac:dyDescent="0.25">
      <c r="A120" s="135"/>
      <c r="B120" s="135"/>
      <c r="C120" s="135"/>
      <c r="D120" s="135"/>
      <c r="H120" s="203"/>
    </row>
    <row r="121" spans="1:8" s="3" customFormat="1" x14ac:dyDescent="0.25">
      <c r="A121" s="135"/>
      <c r="B121" s="135"/>
      <c r="C121" s="135"/>
      <c r="D121" s="135"/>
      <c r="H121" s="203"/>
    </row>
    <row r="122" spans="1:8" s="3" customFormat="1" x14ac:dyDescent="0.25">
      <c r="A122" s="135"/>
      <c r="B122" s="135"/>
      <c r="C122" s="135"/>
      <c r="D122" s="135"/>
      <c r="H122" s="203"/>
    </row>
    <row r="123" spans="1:8" s="3" customFormat="1" x14ac:dyDescent="0.25">
      <c r="A123" s="135"/>
      <c r="B123" s="135"/>
      <c r="C123" s="135"/>
      <c r="D123" s="135"/>
      <c r="H123" s="203"/>
    </row>
    <row r="124" spans="1:8" s="3" customFormat="1" x14ac:dyDescent="0.25">
      <c r="A124" s="135"/>
      <c r="B124" s="135"/>
      <c r="C124" s="135"/>
      <c r="D124" s="135"/>
      <c r="H124" s="203"/>
    </row>
    <row r="125" spans="1:8" s="3" customFormat="1" x14ac:dyDescent="0.25">
      <c r="A125" s="135"/>
      <c r="B125" s="135"/>
      <c r="C125" s="135"/>
      <c r="D125" s="135"/>
      <c r="H125" s="203"/>
    </row>
    <row r="126" spans="1:8" s="3" customFormat="1" x14ac:dyDescent="0.25">
      <c r="A126" s="135"/>
      <c r="B126" s="135"/>
      <c r="C126" s="135"/>
      <c r="D126" s="135"/>
      <c r="H126" s="203"/>
    </row>
    <row r="127" spans="1:8" s="3" customFormat="1" x14ac:dyDescent="0.25">
      <c r="A127" s="135"/>
      <c r="B127" s="135"/>
      <c r="C127" s="135"/>
      <c r="D127" s="135"/>
      <c r="H127" s="203"/>
    </row>
    <row r="128" spans="1:8" s="3" customFormat="1" x14ac:dyDescent="0.25">
      <c r="A128" s="135"/>
      <c r="B128" s="135"/>
      <c r="C128" s="135"/>
      <c r="D128" s="135"/>
      <c r="H128" s="203"/>
    </row>
    <row r="129" spans="1:8" s="3" customFormat="1" x14ac:dyDescent="0.25">
      <c r="A129" s="135"/>
      <c r="B129" s="135"/>
      <c r="C129" s="135"/>
      <c r="D129" s="135"/>
      <c r="H129" s="203"/>
    </row>
    <row r="130" spans="1:8" s="3" customFormat="1" x14ac:dyDescent="0.25">
      <c r="A130" s="135"/>
      <c r="B130" s="135"/>
      <c r="C130" s="135"/>
      <c r="D130" s="135"/>
      <c r="H130" s="203"/>
    </row>
    <row r="131" spans="1:8" s="3" customFormat="1" x14ac:dyDescent="0.25">
      <c r="A131" s="135"/>
      <c r="B131" s="135"/>
      <c r="C131" s="135"/>
      <c r="D131" s="135"/>
      <c r="H131" s="203"/>
    </row>
    <row r="132" spans="1:8" s="3" customFormat="1" x14ac:dyDescent="0.25">
      <c r="A132" s="135"/>
      <c r="B132" s="135"/>
      <c r="C132" s="135"/>
      <c r="D132" s="135"/>
      <c r="H132" s="203"/>
    </row>
    <row r="133" spans="1:8" s="3" customFormat="1" x14ac:dyDescent="0.25">
      <c r="A133" s="135"/>
      <c r="B133" s="135"/>
      <c r="C133" s="135"/>
      <c r="D133" s="135"/>
      <c r="H133" s="203"/>
    </row>
    <row r="134" spans="1:8" s="3" customFormat="1" x14ac:dyDescent="0.25">
      <c r="A134" s="135"/>
      <c r="B134" s="135"/>
      <c r="C134" s="135"/>
      <c r="D134" s="135"/>
      <c r="H134" s="203"/>
    </row>
    <row r="135" spans="1:8" s="3" customFormat="1" x14ac:dyDescent="0.25">
      <c r="A135" s="135"/>
      <c r="B135" s="135"/>
      <c r="C135" s="135"/>
      <c r="D135" s="135"/>
      <c r="H135" s="203"/>
    </row>
    <row r="136" spans="1:8" s="3" customFormat="1" x14ac:dyDescent="0.25">
      <c r="A136" s="135"/>
      <c r="B136" s="135"/>
      <c r="C136" s="135"/>
      <c r="D136" s="135"/>
      <c r="H136" s="203"/>
    </row>
    <row r="137" spans="1:8" s="3" customFormat="1" x14ac:dyDescent="0.25">
      <c r="A137" s="135"/>
      <c r="B137" s="135"/>
      <c r="C137" s="135"/>
      <c r="D137" s="135"/>
      <c r="H137" s="203"/>
    </row>
    <row r="138" spans="1:8" s="3" customFormat="1" x14ac:dyDescent="0.25">
      <c r="A138" s="135"/>
      <c r="B138" s="135"/>
      <c r="C138" s="135"/>
      <c r="D138" s="135"/>
      <c r="H138" s="203"/>
    </row>
    <row r="139" spans="1:8" s="3" customFormat="1" x14ac:dyDescent="0.25">
      <c r="A139" s="135"/>
      <c r="B139" s="135"/>
      <c r="C139" s="135"/>
      <c r="D139" s="135"/>
      <c r="H139" s="203"/>
    </row>
    <row r="140" spans="1:8" s="3" customFormat="1" x14ac:dyDescent="0.25">
      <c r="A140" s="135"/>
      <c r="B140" s="135"/>
      <c r="C140" s="135"/>
      <c r="D140" s="135"/>
      <c r="H140" s="203"/>
    </row>
    <row r="141" spans="1:8" s="3" customFormat="1" x14ac:dyDescent="0.25">
      <c r="A141" s="135"/>
      <c r="B141" s="135"/>
      <c r="C141" s="135"/>
      <c r="D141" s="135"/>
      <c r="H141" s="203"/>
    </row>
    <row r="142" spans="1:8" s="3" customFormat="1" x14ac:dyDescent="0.25">
      <c r="A142" s="135"/>
      <c r="B142" s="135"/>
      <c r="C142" s="135"/>
      <c r="D142" s="135"/>
      <c r="H142" s="203"/>
    </row>
    <row r="143" spans="1:8" s="3" customFormat="1" x14ac:dyDescent="0.25">
      <c r="A143" s="135"/>
      <c r="B143" s="135"/>
      <c r="C143" s="135"/>
      <c r="D143" s="135"/>
      <c r="H143" s="203"/>
    </row>
    <row r="144" spans="1:8" s="3" customFormat="1" x14ac:dyDescent="0.25">
      <c r="A144" s="135"/>
      <c r="B144" s="135"/>
      <c r="C144" s="135"/>
      <c r="D144" s="135"/>
      <c r="H144" s="203"/>
    </row>
    <row r="145" spans="1:8" s="3" customFormat="1" x14ac:dyDescent="0.25">
      <c r="A145" s="135"/>
      <c r="B145" s="135"/>
      <c r="C145" s="135"/>
      <c r="D145" s="135"/>
      <c r="H145" s="203"/>
    </row>
    <row r="146" spans="1:8" s="3" customFormat="1" x14ac:dyDescent="0.25">
      <c r="A146" s="135"/>
      <c r="B146" s="135"/>
      <c r="C146" s="135"/>
      <c r="D146" s="135"/>
      <c r="H146" s="203"/>
    </row>
    <row r="147" spans="1:8" s="3" customFormat="1" x14ac:dyDescent="0.25">
      <c r="A147" s="135"/>
      <c r="B147" s="135"/>
      <c r="C147" s="135"/>
      <c r="D147" s="135"/>
      <c r="H147" s="203"/>
    </row>
    <row r="148" spans="1:8" s="3" customFormat="1" x14ac:dyDescent="0.25">
      <c r="A148" s="135"/>
      <c r="B148" s="135"/>
      <c r="C148" s="135"/>
      <c r="D148" s="135"/>
      <c r="H148" s="203"/>
    </row>
    <row r="149" spans="1:8" s="3" customFormat="1" x14ac:dyDescent="0.25">
      <c r="A149" s="135"/>
      <c r="B149" s="135"/>
      <c r="C149" s="135"/>
      <c r="D149" s="135"/>
      <c r="H149" s="203"/>
    </row>
    <row r="150" spans="1:8" s="3" customFormat="1" x14ac:dyDescent="0.25">
      <c r="A150" s="135"/>
      <c r="B150" s="135"/>
      <c r="C150" s="135"/>
      <c r="D150" s="135"/>
      <c r="H150" s="203"/>
    </row>
    <row r="151" spans="1:8" s="3" customFormat="1" x14ac:dyDescent="0.25">
      <c r="A151" s="135"/>
      <c r="B151" s="135"/>
      <c r="C151" s="135"/>
      <c r="D151" s="135"/>
      <c r="H151" s="203"/>
    </row>
    <row r="152" spans="1:8" s="3" customFormat="1" x14ac:dyDescent="0.25">
      <c r="A152" s="135"/>
      <c r="B152" s="135"/>
      <c r="C152" s="135"/>
      <c r="D152" s="135"/>
      <c r="H152" s="203"/>
    </row>
    <row r="153" spans="1:8" s="3" customFormat="1" x14ac:dyDescent="0.25">
      <c r="A153" s="135"/>
      <c r="B153" s="135"/>
      <c r="C153" s="135"/>
      <c r="D153" s="135"/>
      <c r="H153" s="203"/>
    </row>
    <row r="154" spans="1:8" s="3" customFormat="1" x14ac:dyDescent="0.25">
      <c r="A154" s="135"/>
      <c r="B154" s="135"/>
      <c r="C154" s="135"/>
      <c r="D154" s="135"/>
      <c r="H154" s="203"/>
    </row>
    <row r="155" spans="1:8" s="3" customFormat="1" x14ac:dyDescent="0.25">
      <c r="A155" s="135"/>
      <c r="B155" s="135"/>
      <c r="C155" s="135"/>
      <c r="D155" s="135"/>
      <c r="H155" s="203"/>
    </row>
    <row r="156" spans="1:8" s="3" customFormat="1" x14ac:dyDescent="0.25">
      <c r="A156" s="135"/>
      <c r="B156" s="135"/>
      <c r="C156" s="135"/>
      <c r="D156" s="135"/>
      <c r="H156" s="203"/>
    </row>
    <row r="157" spans="1:8" s="3" customFormat="1" x14ac:dyDescent="0.25">
      <c r="A157" s="135"/>
      <c r="B157" s="135"/>
      <c r="C157" s="135"/>
      <c r="D157" s="135"/>
      <c r="H157" s="203"/>
    </row>
    <row r="158" spans="1:8" s="3" customFormat="1" x14ac:dyDescent="0.25">
      <c r="A158" s="135"/>
      <c r="B158" s="135"/>
      <c r="C158" s="135"/>
      <c r="D158" s="135"/>
      <c r="H158" s="203"/>
    </row>
    <row r="159" spans="1:8" s="3" customFormat="1" x14ac:dyDescent="0.25">
      <c r="A159" s="135"/>
      <c r="B159" s="135"/>
      <c r="C159" s="135"/>
      <c r="D159" s="135"/>
      <c r="H159" s="203"/>
    </row>
    <row r="160" spans="1:8" s="3" customFormat="1" x14ac:dyDescent="0.25">
      <c r="A160" s="135"/>
      <c r="B160" s="135"/>
      <c r="C160" s="135"/>
      <c r="D160" s="135"/>
      <c r="H160" s="203"/>
    </row>
    <row r="161" spans="1:8" s="3" customFormat="1" x14ac:dyDescent="0.25">
      <c r="A161" s="135"/>
      <c r="B161" s="135"/>
      <c r="C161" s="135"/>
      <c r="D161" s="135"/>
      <c r="H161" s="203"/>
    </row>
    <row r="162" spans="1:8" s="3" customFormat="1" x14ac:dyDescent="0.25">
      <c r="A162" s="135"/>
      <c r="B162" s="135"/>
      <c r="C162" s="135"/>
      <c r="D162" s="135"/>
      <c r="H162" s="203"/>
    </row>
    <row r="163" spans="1:8" s="3" customFormat="1" x14ac:dyDescent="0.25">
      <c r="A163" s="135"/>
      <c r="B163" s="135"/>
      <c r="C163" s="135"/>
      <c r="D163" s="135"/>
      <c r="H163" s="203"/>
    </row>
    <row r="164" spans="1:8" s="3" customFormat="1" x14ac:dyDescent="0.25">
      <c r="A164" s="135"/>
      <c r="B164" s="135"/>
      <c r="C164" s="135"/>
      <c r="D164" s="135"/>
      <c r="H164" s="203"/>
    </row>
    <row r="165" spans="1:8" s="3" customFormat="1" x14ac:dyDescent="0.25">
      <c r="A165" s="135"/>
      <c r="B165" s="135"/>
      <c r="C165" s="135"/>
      <c r="D165" s="135"/>
      <c r="H165" s="203"/>
    </row>
    <row r="166" spans="1:8" s="3" customFormat="1" x14ac:dyDescent="0.25">
      <c r="A166" s="135"/>
      <c r="B166" s="135"/>
      <c r="C166" s="135"/>
      <c r="D166" s="135"/>
      <c r="H166" s="203"/>
    </row>
    <row r="167" spans="1:8" s="3" customFormat="1" x14ac:dyDescent="0.25">
      <c r="A167" s="135"/>
      <c r="B167" s="135"/>
      <c r="C167" s="135"/>
      <c r="D167" s="135"/>
      <c r="H167" s="203"/>
    </row>
    <row r="168" spans="1:8" s="3" customFormat="1" x14ac:dyDescent="0.25">
      <c r="A168" s="135"/>
      <c r="B168" s="135"/>
      <c r="C168" s="135"/>
      <c r="D168" s="135"/>
      <c r="H168" s="203"/>
    </row>
    <row r="169" spans="1:8" s="3" customFormat="1" x14ac:dyDescent="0.25">
      <c r="A169" s="135"/>
      <c r="B169" s="135"/>
      <c r="C169" s="135"/>
      <c r="D169" s="135"/>
      <c r="H169" s="203"/>
    </row>
    <row r="170" spans="1:8" s="3" customFormat="1" x14ac:dyDescent="0.25">
      <c r="A170" s="135"/>
      <c r="B170" s="135"/>
      <c r="C170" s="135"/>
      <c r="D170" s="135"/>
      <c r="H170" s="203"/>
    </row>
    <row r="171" spans="1:8" s="3" customFormat="1" x14ac:dyDescent="0.25">
      <c r="A171" s="135"/>
      <c r="B171" s="135"/>
      <c r="C171" s="135"/>
      <c r="D171" s="135"/>
      <c r="H171" s="203"/>
    </row>
    <row r="172" spans="1:8" s="3" customFormat="1" x14ac:dyDescent="0.25">
      <c r="A172" s="135"/>
      <c r="B172" s="135"/>
      <c r="C172" s="135"/>
      <c r="D172" s="135"/>
      <c r="H172" s="203"/>
    </row>
    <row r="173" spans="1:8" s="3" customFormat="1" x14ac:dyDescent="0.25">
      <c r="A173" s="135"/>
      <c r="B173" s="135"/>
      <c r="C173" s="135"/>
      <c r="D173" s="135"/>
      <c r="H173" s="203"/>
    </row>
    <row r="174" spans="1:8" s="3" customFormat="1" x14ac:dyDescent="0.25">
      <c r="A174" s="135"/>
      <c r="B174" s="135"/>
      <c r="C174" s="135"/>
      <c r="D174" s="135"/>
      <c r="H174" s="203"/>
    </row>
    <row r="175" spans="1:8" s="3" customFormat="1" x14ac:dyDescent="0.25">
      <c r="A175" s="135"/>
      <c r="B175" s="135"/>
      <c r="C175" s="135"/>
      <c r="D175" s="135"/>
      <c r="H175" s="203"/>
    </row>
    <row r="176" spans="1:8" s="3" customFormat="1" x14ac:dyDescent="0.25">
      <c r="A176" s="135"/>
      <c r="B176" s="135"/>
      <c r="C176" s="135"/>
      <c r="D176" s="135"/>
      <c r="H176" s="203"/>
    </row>
    <row r="177" spans="1:8" s="3" customFormat="1" x14ac:dyDescent="0.25">
      <c r="A177" s="135"/>
      <c r="B177" s="135"/>
      <c r="C177" s="135"/>
      <c r="D177" s="135"/>
      <c r="H177" s="203"/>
    </row>
    <row r="178" spans="1:8" s="3" customFormat="1" x14ac:dyDescent="0.25">
      <c r="A178" s="135"/>
      <c r="B178" s="135"/>
      <c r="C178" s="135"/>
      <c r="D178" s="135"/>
      <c r="H178" s="203"/>
    </row>
    <row r="179" spans="1:8" s="3" customFormat="1" x14ac:dyDescent="0.25">
      <c r="A179" s="135"/>
      <c r="B179" s="135"/>
      <c r="C179" s="135"/>
      <c r="D179" s="135"/>
      <c r="H179" s="203"/>
    </row>
    <row r="180" spans="1:8" s="3" customFormat="1" x14ac:dyDescent="0.25">
      <c r="A180" s="135"/>
      <c r="B180" s="135"/>
      <c r="C180" s="135"/>
      <c r="D180" s="135"/>
      <c r="H180" s="203"/>
    </row>
    <row r="181" spans="1:8" s="3" customFormat="1" x14ac:dyDescent="0.25">
      <c r="A181" s="135"/>
      <c r="B181" s="135"/>
      <c r="C181" s="135"/>
      <c r="D181" s="135"/>
      <c r="H181" s="203"/>
    </row>
    <row r="182" spans="1:8" s="3" customFormat="1" x14ac:dyDescent="0.25">
      <c r="A182" s="135"/>
      <c r="B182" s="135"/>
      <c r="C182" s="135"/>
      <c r="D182" s="135"/>
      <c r="H182" s="203"/>
    </row>
    <row r="183" spans="1:8" s="3" customFormat="1" x14ac:dyDescent="0.25">
      <c r="A183" s="135"/>
      <c r="B183" s="135"/>
      <c r="C183" s="135"/>
      <c r="D183" s="135"/>
      <c r="H183" s="203"/>
    </row>
    <row r="184" spans="1:8" s="3" customFormat="1" x14ac:dyDescent="0.25">
      <c r="A184" s="135"/>
      <c r="B184" s="135"/>
      <c r="C184" s="135"/>
      <c r="D184" s="135"/>
      <c r="H184" s="203"/>
    </row>
    <row r="185" spans="1:8" s="3" customFormat="1" x14ac:dyDescent="0.25">
      <c r="A185" s="135"/>
      <c r="B185" s="135"/>
      <c r="C185" s="135"/>
      <c r="D185" s="135"/>
      <c r="H185" s="203"/>
    </row>
    <row r="186" spans="1:8" s="3" customFormat="1" x14ac:dyDescent="0.25">
      <c r="A186" s="135"/>
      <c r="B186" s="135"/>
      <c r="C186" s="135"/>
      <c r="D186" s="135"/>
      <c r="H186" s="203"/>
    </row>
    <row r="187" spans="1:8" s="3" customFormat="1" x14ac:dyDescent="0.25">
      <c r="A187" s="135"/>
      <c r="B187" s="135"/>
      <c r="C187" s="135"/>
      <c r="D187" s="135"/>
      <c r="H187" s="203"/>
    </row>
    <row r="188" spans="1:8" s="3" customFormat="1" x14ac:dyDescent="0.25">
      <c r="A188" s="135"/>
      <c r="B188" s="135"/>
      <c r="C188" s="135"/>
      <c r="D188" s="135"/>
      <c r="H188" s="203"/>
    </row>
    <row r="189" spans="1:8" s="3" customFormat="1" x14ac:dyDescent="0.25">
      <c r="A189" s="135"/>
      <c r="B189" s="135"/>
      <c r="C189" s="135"/>
      <c r="D189" s="135"/>
      <c r="H189" s="203"/>
    </row>
    <row r="190" spans="1:8" s="3" customFormat="1" x14ac:dyDescent="0.25">
      <c r="A190" s="135"/>
      <c r="B190" s="135"/>
      <c r="C190" s="135"/>
      <c r="D190" s="135"/>
      <c r="H190" s="203"/>
    </row>
    <row r="191" spans="1:8" s="3" customFormat="1" x14ac:dyDescent="0.25">
      <c r="A191" s="135"/>
      <c r="B191" s="135"/>
      <c r="C191" s="135"/>
      <c r="D191" s="135"/>
      <c r="H191" s="203"/>
    </row>
    <row r="192" spans="1:8" s="3" customFormat="1" x14ac:dyDescent="0.25">
      <c r="A192" s="135"/>
      <c r="B192" s="135"/>
      <c r="C192" s="135"/>
      <c r="D192" s="135"/>
      <c r="H192" s="203"/>
    </row>
    <row r="193" spans="1:8" s="3" customFormat="1" x14ac:dyDescent="0.25">
      <c r="A193" s="135"/>
      <c r="B193" s="135"/>
      <c r="C193" s="135"/>
      <c r="D193" s="135"/>
      <c r="H193" s="203"/>
    </row>
    <row r="194" spans="1:8" s="3" customFormat="1" x14ac:dyDescent="0.25">
      <c r="A194" s="135"/>
      <c r="B194" s="135"/>
      <c r="C194" s="135"/>
      <c r="D194" s="135"/>
      <c r="H194" s="203"/>
    </row>
    <row r="195" spans="1:8" s="3" customFormat="1" x14ac:dyDescent="0.25">
      <c r="A195" s="135"/>
      <c r="B195" s="135"/>
      <c r="C195" s="135"/>
      <c r="D195" s="135"/>
      <c r="H195" s="203"/>
    </row>
    <row r="196" spans="1:8" s="3" customFormat="1" x14ac:dyDescent="0.25">
      <c r="A196" s="135"/>
      <c r="B196" s="135"/>
      <c r="C196" s="135"/>
      <c r="D196" s="135"/>
      <c r="H196" s="203"/>
    </row>
    <row r="197" spans="1:8" s="3" customFormat="1" x14ac:dyDescent="0.25">
      <c r="A197" s="135"/>
      <c r="B197" s="135"/>
      <c r="C197" s="135"/>
      <c r="D197" s="135"/>
      <c r="H197" s="203"/>
    </row>
    <row r="198" spans="1:8" s="3" customFormat="1" x14ac:dyDescent="0.25">
      <c r="A198" s="135"/>
      <c r="B198" s="135"/>
      <c r="C198" s="135"/>
      <c r="D198" s="135"/>
      <c r="H198" s="203"/>
    </row>
    <row r="199" spans="1:8" s="3" customFormat="1" x14ac:dyDescent="0.25">
      <c r="A199" s="135"/>
      <c r="B199" s="135"/>
      <c r="C199" s="135"/>
      <c r="D199" s="135"/>
      <c r="H199" s="203"/>
    </row>
    <row r="200" spans="1:8" s="3" customFormat="1" x14ac:dyDescent="0.25">
      <c r="A200" s="135"/>
      <c r="B200" s="135"/>
      <c r="C200" s="135"/>
      <c r="D200" s="135"/>
      <c r="H200" s="203"/>
    </row>
    <row r="201" spans="1:8" s="3" customFormat="1" x14ac:dyDescent="0.25">
      <c r="A201" s="135"/>
      <c r="B201" s="135"/>
      <c r="C201" s="135"/>
      <c r="D201" s="135"/>
      <c r="H201" s="203"/>
    </row>
    <row r="202" spans="1:8" s="3" customFormat="1" x14ac:dyDescent="0.25">
      <c r="A202" s="135"/>
      <c r="B202" s="135"/>
      <c r="C202" s="135"/>
      <c r="D202" s="135"/>
      <c r="H202" s="203"/>
    </row>
    <row r="203" spans="1:8" s="3" customFormat="1" x14ac:dyDescent="0.25">
      <c r="A203" s="135"/>
      <c r="B203" s="135"/>
      <c r="C203" s="135"/>
      <c r="D203" s="135"/>
      <c r="H203" s="203"/>
    </row>
    <row r="204" spans="1:8" s="3" customFormat="1" x14ac:dyDescent="0.25">
      <c r="A204" s="135"/>
      <c r="B204" s="135"/>
      <c r="C204" s="135"/>
      <c r="D204" s="135"/>
      <c r="H204" s="203"/>
    </row>
    <row r="205" spans="1:8" s="3" customFormat="1" x14ac:dyDescent="0.25">
      <c r="A205" s="135"/>
      <c r="B205" s="135"/>
      <c r="C205" s="135"/>
      <c r="D205" s="135"/>
      <c r="H205" s="203"/>
    </row>
    <row r="206" spans="1:8" s="3" customFormat="1" x14ac:dyDescent="0.25">
      <c r="A206" s="135"/>
      <c r="B206" s="135"/>
      <c r="C206" s="135"/>
      <c r="D206" s="135"/>
      <c r="H206" s="203"/>
    </row>
    <row r="207" spans="1:8" s="3" customFormat="1" x14ac:dyDescent="0.25">
      <c r="A207" s="135"/>
      <c r="B207" s="135"/>
      <c r="C207" s="135"/>
      <c r="D207" s="135"/>
      <c r="H207" s="203"/>
    </row>
    <row r="208" spans="1:8" s="3" customFormat="1" x14ac:dyDescent="0.25">
      <c r="A208" s="135"/>
      <c r="B208" s="135"/>
      <c r="C208" s="135"/>
      <c r="D208" s="135"/>
      <c r="H208" s="203"/>
    </row>
    <row r="209" spans="1:8" s="3" customFormat="1" x14ac:dyDescent="0.25">
      <c r="A209" s="135"/>
      <c r="B209" s="135"/>
      <c r="C209" s="135"/>
      <c r="D209" s="135"/>
      <c r="H209" s="203"/>
    </row>
    <row r="210" spans="1:8" s="3" customFormat="1" x14ac:dyDescent="0.25">
      <c r="A210" s="135"/>
      <c r="B210" s="135"/>
      <c r="C210" s="135"/>
      <c r="D210" s="135"/>
      <c r="H210" s="203"/>
    </row>
    <row r="211" spans="1:8" s="3" customFormat="1" x14ac:dyDescent="0.25">
      <c r="A211" s="135"/>
      <c r="B211" s="135"/>
      <c r="C211" s="135"/>
      <c r="D211" s="135"/>
      <c r="H211" s="203"/>
    </row>
    <row r="212" spans="1:8" s="3" customFormat="1" x14ac:dyDescent="0.25">
      <c r="A212" s="135"/>
      <c r="B212" s="135"/>
      <c r="C212" s="135"/>
      <c r="D212" s="135"/>
      <c r="H212" s="203"/>
    </row>
    <row r="213" spans="1:8" s="3" customFormat="1" x14ac:dyDescent="0.25">
      <c r="A213" s="135"/>
      <c r="B213" s="135"/>
      <c r="C213" s="135"/>
      <c r="D213" s="135"/>
      <c r="H213" s="203"/>
    </row>
    <row r="214" spans="1:8" s="3" customFormat="1" x14ac:dyDescent="0.25">
      <c r="A214" s="135"/>
      <c r="B214" s="135"/>
      <c r="C214" s="135"/>
      <c r="D214" s="135"/>
      <c r="H214" s="203"/>
    </row>
    <row r="215" spans="1:8" s="3" customFormat="1" x14ac:dyDescent="0.25">
      <c r="A215" s="135"/>
      <c r="B215" s="135"/>
      <c r="C215" s="135"/>
      <c r="D215" s="135"/>
      <c r="H215" s="203"/>
    </row>
    <row r="216" spans="1:8" s="3" customFormat="1" x14ac:dyDescent="0.25">
      <c r="A216" s="135"/>
      <c r="B216" s="135"/>
      <c r="C216" s="135"/>
      <c r="D216" s="135"/>
      <c r="H216" s="203"/>
    </row>
    <row r="217" spans="1:8" s="3" customFormat="1" x14ac:dyDescent="0.25">
      <c r="A217" s="135"/>
      <c r="B217" s="135"/>
      <c r="C217" s="135"/>
      <c r="D217" s="135"/>
      <c r="H217" s="203"/>
    </row>
    <row r="218" spans="1:8" s="3" customFormat="1" x14ac:dyDescent="0.25">
      <c r="A218" s="135"/>
      <c r="B218" s="135"/>
      <c r="C218" s="135"/>
      <c r="D218" s="135"/>
      <c r="H218" s="203"/>
    </row>
    <row r="219" spans="1:8" s="3" customFormat="1" x14ac:dyDescent="0.25">
      <c r="A219" s="135"/>
      <c r="B219" s="135"/>
      <c r="C219" s="135"/>
      <c r="D219" s="135"/>
      <c r="H219" s="203"/>
    </row>
    <row r="220" spans="1:8" s="3" customFormat="1" x14ac:dyDescent="0.25">
      <c r="A220" s="135"/>
      <c r="B220" s="135"/>
      <c r="C220" s="135"/>
      <c r="D220" s="135"/>
      <c r="H220" s="203"/>
    </row>
    <row r="221" spans="1:8" s="3" customFormat="1" x14ac:dyDescent="0.25">
      <c r="A221" s="135"/>
      <c r="B221" s="135"/>
      <c r="C221" s="135"/>
      <c r="D221" s="135"/>
      <c r="H221" s="203"/>
    </row>
    <row r="222" spans="1:8" s="3" customFormat="1" x14ac:dyDescent="0.25">
      <c r="A222" s="135"/>
      <c r="B222" s="135"/>
      <c r="C222" s="135"/>
      <c r="D222" s="135"/>
      <c r="H222" s="203"/>
    </row>
    <row r="223" spans="1:8" s="3" customFormat="1" x14ac:dyDescent="0.25">
      <c r="A223" s="135"/>
      <c r="B223" s="135"/>
      <c r="C223" s="135"/>
      <c r="D223" s="135"/>
      <c r="H223" s="203"/>
    </row>
    <row r="224" spans="1:8" s="3" customFormat="1" x14ac:dyDescent="0.25">
      <c r="A224" s="135"/>
      <c r="B224" s="135"/>
      <c r="C224" s="135"/>
      <c r="D224" s="135"/>
      <c r="H224" s="203"/>
    </row>
    <row r="225" spans="1:8" s="3" customFormat="1" x14ac:dyDescent="0.25">
      <c r="A225" s="135"/>
      <c r="B225" s="135"/>
      <c r="C225" s="135"/>
      <c r="D225" s="135"/>
      <c r="H225" s="203"/>
    </row>
    <row r="226" spans="1:8" s="3" customFormat="1" x14ac:dyDescent="0.25">
      <c r="A226" s="135"/>
      <c r="B226" s="135"/>
      <c r="C226" s="135"/>
      <c r="D226" s="135"/>
      <c r="H226" s="203"/>
    </row>
    <row r="227" spans="1:8" s="3" customFormat="1" x14ac:dyDescent="0.25">
      <c r="A227" s="135"/>
      <c r="B227" s="135"/>
      <c r="C227" s="135"/>
      <c r="D227" s="135"/>
      <c r="H227" s="203"/>
    </row>
    <row r="228" spans="1:8" s="3" customFormat="1" x14ac:dyDescent="0.25">
      <c r="A228" s="135"/>
      <c r="B228" s="135"/>
      <c r="C228" s="135"/>
      <c r="D228" s="135"/>
      <c r="H228" s="203"/>
    </row>
    <row r="229" spans="1:8" s="3" customFormat="1" x14ac:dyDescent="0.25">
      <c r="A229" s="135"/>
      <c r="B229" s="135"/>
      <c r="C229" s="135"/>
      <c r="D229" s="135"/>
      <c r="H229" s="203"/>
    </row>
    <row r="230" spans="1:8" s="3" customFormat="1" x14ac:dyDescent="0.25">
      <c r="A230" s="135"/>
      <c r="B230" s="135"/>
      <c r="C230" s="135"/>
      <c r="D230" s="135"/>
      <c r="H230" s="203"/>
    </row>
    <row r="231" spans="1:8" s="3" customFormat="1" x14ac:dyDescent="0.25">
      <c r="A231" s="135"/>
      <c r="B231" s="135"/>
      <c r="C231" s="135"/>
      <c r="D231" s="135"/>
      <c r="H231" s="203"/>
    </row>
    <row r="232" spans="1:8" s="3" customFormat="1" x14ac:dyDescent="0.25">
      <c r="A232" s="135"/>
      <c r="B232" s="135"/>
      <c r="C232" s="135"/>
      <c r="D232" s="135"/>
      <c r="H232" s="203"/>
    </row>
    <row r="233" spans="1:8" s="3" customFormat="1" x14ac:dyDescent="0.25">
      <c r="A233" s="135"/>
      <c r="B233" s="135"/>
      <c r="C233" s="135"/>
      <c r="D233" s="135"/>
      <c r="H233" s="203"/>
    </row>
    <row r="234" spans="1:8" s="3" customFormat="1" x14ac:dyDescent="0.25">
      <c r="A234" s="135"/>
      <c r="B234" s="135"/>
      <c r="C234" s="135"/>
      <c r="D234" s="135"/>
      <c r="H234" s="203"/>
    </row>
    <row r="235" spans="1:8" s="3" customFormat="1" x14ac:dyDescent="0.25">
      <c r="A235" s="135"/>
      <c r="B235" s="135"/>
      <c r="C235" s="135"/>
      <c r="D235" s="135"/>
      <c r="H235" s="203"/>
    </row>
    <row r="236" spans="1:8" s="3" customFormat="1" x14ac:dyDescent="0.25">
      <c r="A236" s="135"/>
      <c r="B236" s="135"/>
      <c r="C236" s="135"/>
      <c r="D236" s="135"/>
      <c r="H236" s="203"/>
    </row>
    <row r="237" spans="1:8" s="3" customFormat="1" x14ac:dyDescent="0.25">
      <c r="A237" s="135"/>
      <c r="B237" s="135"/>
      <c r="C237" s="135"/>
      <c r="D237" s="135"/>
      <c r="H237" s="203"/>
    </row>
    <row r="238" spans="1:8" s="3" customFormat="1" x14ac:dyDescent="0.25">
      <c r="A238" s="135"/>
      <c r="B238" s="135"/>
      <c r="C238" s="135"/>
      <c r="D238" s="135"/>
      <c r="H238" s="203"/>
    </row>
    <row r="239" spans="1:8" s="3" customFormat="1" x14ac:dyDescent="0.25">
      <c r="A239" s="135"/>
      <c r="B239" s="135"/>
      <c r="C239" s="135"/>
      <c r="D239" s="135"/>
      <c r="H239" s="203"/>
    </row>
    <row r="240" spans="1:8" s="3" customFormat="1" x14ac:dyDescent="0.25">
      <c r="A240" s="135"/>
      <c r="B240" s="135"/>
      <c r="C240" s="135"/>
      <c r="D240" s="135"/>
      <c r="H240" s="203"/>
    </row>
    <row r="241" spans="1:8" s="3" customFormat="1" x14ac:dyDescent="0.25">
      <c r="A241" s="135"/>
      <c r="B241" s="135"/>
      <c r="C241" s="135"/>
      <c r="D241" s="135"/>
      <c r="H241" s="203"/>
    </row>
    <row r="242" spans="1:8" s="3" customFormat="1" x14ac:dyDescent="0.25">
      <c r="A242" s="135"/>
      <c r="B242" s="135"/>
      <c r="C242" s="135"/>
      <c r="D242" s="135"/>
      <c r="H242" s="203"/>
    </row>
    <row r="243" spans="1:8" s="3" customFormat="1" x14ac:dyDescent="0.25">
      <c r="A243" s="135"/>
      <c r="B243" s="135"/>
      <c r="C243" s="135"/>
      <c r="D243" s="135"/>
      <c r="H243" s="203"/>
    </row>
    <row r="244" spans="1:8" s="3" customFormat="1" x14ac:dyDescent="0.25">
      <c r="A244" s="135"/>
      <c r="B244" s="135"/>
      <c r="C244" s="135"/>
      <c r="D244" s="135"/>
      <c r="H244" s="203"/>
    </row>
    <row r="245" spans="1:8" s="3" customFormat="1" x14ac:dyDescent="0.25">
      <c r="A245" s="135"/>
      <c r="B245" s="135"/>
      <c r="C245" s="135"/>
      <c r="D245" s="135"/>
      <c r="H245" s="203"/>
    </row>
    <row r="246" spans="1:8" s="3" customFormat="1" x14ac:dyDescent="0.25">
      <c r="A246" s="135"/>
      <c r="B246" s="135"/>
      <c r="C246" s="135"/>
      <c r="D246" s="135"/>
      <c r="H246" s="203"/>
    </row>
    <row r="247" spans="1:8" s="3" customFormat="1" x14ac:dyDescent="0.25">
      <c r="A247" s="135"/>
      <c r="B247" s="135"/>
      <c r="C247" s="135"/>
      <c r="D247" s="135"/>
      <c r="H247" s="203"/>
    </row>
    <row r="248" spans="1:8" s="3" customFormat="1" x14ac:dyDescent="0.25">
      <c r="A248" s="135"/>
      <c r="B248" s="135"/>
      <c r="C248" s="135"/>
      <c r="D248" s="135"/>
      <c r="H248" s="203"/>
    </row>
    <row r="249" spans="1:8" s="3" customFormat="1" x14ac:dyDescent="0.25">
      <c r="A249" s="135"/>
      <c r="B249" s="135"/>
      <c r="C249" s="135"/>
      <c r="D249" s="135"/>
      <c r="H249" s="203"/>
    </row>
    <row r="250" spans="1:8" s="3" customFormat="1" x14ac:dyDescent="0.25">
      <c r="A250" s="135"/>
      <c r="B250" s="135"/>
      <c r="C250" s="135"/>
      <c r="D250" s="135"/>
      <c r="H250" s="203"/>
    </row>
    <row r="251" spans="1:8" s="3" customFormat="1" x14ac:dyDescent="0.25">
      <c r="A251" s="135"/>
      <c r="B251" s="135"/>
      <c r="C251" s="135"/>
      <c r="D251" s="135"/>
      <c r="H251" s="203"/>
    </row>
    <row r="252" spans="1:8" s="3" customFormat="1" x14ac:dyDescent="0.25">
      <c r="A252" s="135"/>
      <c r="B252" s="135"/>
      <c r="C252" s="135"/>
      <c r="D252" s="135"/>
      <c r="H252" s="203"/>
    </row>
    <row r="253" spans="1:8" s="3" customFormat="1" x14ac:dyDescent="0.25">
      <c r="A253" s="135"/>
      <c r="B253" s="135"/>
      <c r="C253" s="135"/>
      <c r="D253" s="135"/>
      <c r="H253" s="203"/>
    </row>
    <row r="254" spans="1:8" s="3" customFormat="1" x14ac:dyDescent="0.25">
      <c r="A254" s="135"/>
      <c r="B254" s="135"/>
      <c r="C254" s="135"/>
      <c r="D254" s="135"/>
      <c r="H254" s="203"/>
    </row>
    <row r="255" spans="1:8" s="3" customFormat="1" x14ac:dyDescent="0.25">
      <c r="A255" s="135"/>
      <c r="B255" s="135"/>
      <c r="C255" s="135"/>
      <c r="D255" s="135"/>
      <c r="H255" s="203"/>
    </row>
    <row r="256" spans="1:8" s="3" customFormat="1" x14ac:dyDescent="0.25">
      <c r="A256" s="135"/>
      <c r="B256" s="135"/>
      <c r="C256" s="135"/>
      <c r="D256" s="135"/>
      <c r="H256" s="203"/>
    </row>
    <row r="257" spans="1:8" s="3" customFormat="1" x14ac:dyDescent="0.25">
      <c r="A257" s="135"/>
      <c r="B257" s="135"/>
      <c r="C257" s="135"/>
      <c r="D257" s="135"/>
      <c r="H257" s="203"/>
    </row>
    <row r="258" spans="1:8" s="3" customFormat="1" x14ac:dyDescent="0.25">
      <c r="A258" s="135"/>
      <c r="B258" s="135"/>
      <c r="C258" s="135"/>
      <c r="D258" s="135"/>
      <c r="H258" s="203"/>
    </row>
    <row r="259" spans="1:8" s="3" customFormat="1" x14ac:dyDescent="0.25">
      <c r="A259" s="135"/>
      <c r="B259" s="135"/>
      <c r="C259" s="135"/>
      <c r="D259" s="135"/>
      <c r="H259" s="203"/>
    </row>
    <row r="260" spans="1:8" s="3" customFormat="1" x14ac:dyDescent="0.25">
      <c r="A260" s="135"/>
      <c r="B260" s="135"/>
      <c r="C260" s="135"/>
      <c r="D260" s="135"/>
      <c r="H260" s="203"/>
    </row>
    <row r="261" spans="1:8" s="3" customFormat="1" x14ac:dyDescent="0.25">
      <c r="A261" s="135"/>
      <c r="B261" s="135"/>
      <c r="C261" s="135"/>
      <c r="D261" s="135"/>
      <c r="H261" s="203"/>
    </row>
    <row r="262" spans="1:8" s="3" customFormat="1" x14ac:dyDescent="0.25">
      <c r="A262" s="135"/>
      <c r="B262" s="135"/>
      <c r="C262" s="135"/>
      <c r="D262" s="135"/>
      <c r="H262" s="203"/>
    </row>
    <row r="263" spans="1:8" s="3" customFormat="1" x14ac:dyDescent="0.25">
      <c r="A263" s="135"/>
      <c r="B263" s="135"/>
      <c r="C263" s="135"/>
      <c r="D263" s="135"/>
      <c r="H263" s="203"/>
    </row>
    <row r="264" spans="1:8" s="3" customFormat="1" x14ac:dyDescent="0.25">
      <c r="A264" s="135"/>
      <c r="B264" s="135"/>
      <c r="C264" s="135"/>
      <c r="D264" s="135"/>
      <c r="H264" s="203"/>
    </row>
    <row r="265" spans="1:8" s="3" customFormat="1" x14ac:dyDescent="0.25">
      <c r="A265" s="135"/>
      <c r="B265" s="135"/>
      <c r="C265" s="135"/>
      <c r="D265" s="135"/>
      <c r="H265" s="203"/>
    </row>
    <row r="266" spans="1:8" s="3" customFormat="1" x14ac:dyDescent="0.25">
      <c r="A266" s="135"/>
      <c r="B266" s="135"/>
      <c r="C266" s="135"/>
      <c r="D266" s="135"/>
      <c r="H266" s="203"/>
    </row>
    <row r="267" spans="1:8" s="3" customFormat="1" x14ac:dyDescent="0.25">
      <c r="A267" s="135"/>
      <c r="B267" s="135"/>
      <c r="C267" s="135"/>
      <c r="D267" s="135"/>
      <c r="H267" s="203"/>
    </row>
    <row r="268" spans="1:8" s="3" customFormat="1" x14ac:dyDescent="0.25">
      <c r="A268" s="135"/>
      <c r="B268" s="135"/>
      <c r="C268" s="135"/>
      <c r="D268" s="135"/>
      <c r="H268" s="203"/>
    </row>
    <row r="269" spans="1:8" s="3" customFormat="1" x14ac:dyDescent="0.25">
      <c r="A269" s="135"/>
      <c r="B269" s="135"/>
      <c r="C269" s="135"/>
      <c r="D269" s="135"/>
      <c r="H269" s="203"/>
    </row>
    <row r="270" spans="1:8" s="3" customFormat="1" x14ac:dyDescent="0.25">
      <c r="A270" s="135"/>
      <c r="B270" s="135"/>
      <c r="C270" s="135"/>
      <c r="D270" s="135"/>
      <c r="H270" s="203"/>
    </row>
    <row r="271" spans="1:8" s="3" customFormat="1" x14ac:dyDescent="0.25">
      <c r="A271" s="135"/>
      <c r="B271" s="135"/>
      <c r="C271" s="135"/>
      <c r="D271" s="135"/>
      <c r="H271" s="203"/>
    </row>
    <row r="272" spans="1:8" s="3" customFormat="1" x14ac:dyDescent="0.25">
      <c r="A272" s="135"/>
      <c r="B272" s="135"/>
      <c r="C272" s="135"/>
      <c r="D272" s="135"/>
      <c r="H272" s="203"/>
    </row>
    <row r="273" spans="1:8" s="3" customFormat="1" x14ac:dyDescent="0.25">
      <c r="A273" s="135"/>
      <c r="B273" s="135"/>
      <c r="C273" s="135"/>
      <c r="D273" s="135"/>
      <c r="H273" s="203"/>
    </row>
    <row r="274" spans="1:8" s="3" customFormat="1" x14ac:dyDescent="0.25">
      <c r="A274" s="135"/>
      <c r="B274" s="135"/>
      <c r="C274" s="135"/>
      <c r="D274" s="135"/>
      <c r="H274" s="203"/>
    </row>
    <row r="275" spans="1:8" s="3" customFormat="1" x14ac:dyDescent="0.25">
      <c r="A275" s="135"/>
      <c r="B275" s="135"/>
      <c r="C275" s="135"/>
      <c r="D275" s="135"/>
      <c r="H275" s="203"/>
    </row>
    <row r="276" spans="1:8" s="3" customFormat="1" x14ac:dyDescent="0.25">
      <c r="A276" s="135"/>
      <c r="B276" s="135"/>
      <c r="C276" s="135"/>
      <c r="D276" s="135"/>
      <c r="H276" s="203"/>
    </row>
    <row r="277" spans="1:8" s="3" customFormat="1" x14ac:dyDescent="0.25">
      <c r="A277" s="135"/>
      <c r="B277" s="135"/>
      <c r="C277" s="135"/>
      <c r="D277" s="135"/>
      <c r="H277" s="203"/>
    </row>
    <row r="278" spans="1:8" s="3" customFormat="1" x14ac:dyDescent="0.25">
      <c r="A278" s="135"/>
      <c r="B278" s="135"/>
      <c r="C278" s="135"/>
      <c r="D278" s="135"/>
      <c r="H278" s="203"/>
    </row>
    <row r="279" spans="1:8" s="3" customFormat="1" x14ac:dyDescent="0.25">
      <c r="A279" s="135"/>
      <c r="B279" s="135"/>
      <c r="C279" s="135"/>
      <c r="D279" s="135"/>
      <c r="H279" s="203"/>
    </row>
    <row r="280" spans="1:8" s="3" customFormat="1" x14ac:dyDescent="0.25">
      <c r="A280" s="135"/>
      <c r="B280" s="135"/>
      <c r="C280" s="135"/>
      <c r="D280" s="135"/>
      <c r="H280" s="203"/>
    </row>
    <row r="281" spans="1:8" s="3" customFormat="1" x14ac:dyDescent="0.25">
      <c r="A281" s="135"/>
      <c r="B281" s="135"/>
      <c r="C281" s="135"/>
      <c r="D281" s="135"/>
      <c r="H281" s="203"/>
    </row>
    <row r="282" spans="1:8" s="3" customFormat="1" x14ac:dyDescent="0.25">
      <c r="A282" s="135"/>
      <c r="B282" s="135"/>
      <c r="C282" s="135"/>
      <c r="D282" s="135"/>
      <c r="H282" s="203"/>
    </row>
    <row r="283" spans="1:8" s="3" customFormat="1" x14ac:dyDescent="0.25">
      <c r="A283" s="135"/>
      <c r="B283" s="135"/>
      <c r="C283" s="135"/>
      <c r="D283" s="135"/>
      <c r="H283" s="203"/>
    </row>
    <row r="284" spans="1:8" s="3" customFormat="1" x14ac:dyDescent="0.25">
      <c r="A284" s="135"/>
      <c r="B284" s="135"/>
      <c r="C284" s="135"/>
      <c r="D284" s="135"/>
      <c r="H284" s="203"/>
    </row>
    <row r="285" spans="1:8" s="3" customFormat="1" x14ac:dyDescent="0.25">
      <c r="A285" s="135"/>
      <c r="B285" s="135"/>
      <c r="C285" s="135"/>
      <c r="D285" s="135"/>
      <c r="H285" s="203"/>
    </row>
    <row r="286" spans="1:8" s="3" customFormat="1" x14ac:dyDescent="0.25">
      <c r="A286" s="135"/>
      <c r="B286" s="135"/>
      <c r="C286" s="135"/>
      <c r="D286" s="135"/>
      <c r="H286" s="203"/>
    </row>
    <row r="287" spans="1:8" s="3" customFormat="1" x14ac:dyDescent="0.25">
      <c r="A287" s="135"/>
      <c r="B287" s="135"/>
      <c r="C287" s="135"/>
      <c r="D287" s="135"/>
      <c r="H287" s="203"/>
    </row>
    <row r="288" spans="1:8" s="3" customFormat="1" x14ac:dyDescent="0.25">
      <c r="A288" s="135"/>
      <c r="B288" s="135"/>
      <c r="C288" s="135"/>
      <c r="D288" s="135"/>
      <c r="H288" s="203"/>
    </row>
    <row r="289" spans="1:8" s="3" customFormat="1" x14ac:dyDescent="0.25">
      <c r="A289" s="135"/>
      <c r="B289" s="135"/>
      <c r="C289" s="135"/>
      <c r="D289" s="135"/>
      <c r="H289" s="203"/>
    </row>
    <row r="290" spans="1:8" s="3" customFormat="1" x14ac:dyDescent="0.25">
      <c r="A290" s="135"/>
      <c r="B290" s="135"/>
      <c r="C290" s="135"/>
      <c r="D290" s="135"/>
      <c r="H290" s="203"/>
    </row>
    <row r="291" spans="1:8" s="3" customFormat="1" x14ac:dyDescent="0.25">
      <c r="A291" s="135"/>
      <c r="B291" s="135"/>
      <c r="C291" s="135"/>
      <c r="D291" s="135"/>
      <c r="H291" s="203"/>
    </row>
    <row r="292" spans="1:8" s="3" customFormat="1" x14ac:dyDescent="0.25">
      <c r="A292" s="135"/>
      <c r="B292" s="135"/>
      <c r="C292" s="135"/>
      <c r="D292" s="135"/>
      <c r="H292" s="203"/>
    </row>
    <row r="293" spans="1:8" s="3" customFormat="1" x14ac:dyDescent="0.25">
      <c r="A293" s="135"/>
      <c r="B293" s="135"/>
      <c r="C293" s="135"/>
      <c r="D293" s="135"/>
      <c r="H293" s="203"/>
    </row>
    <row r="294" spans="1:8" s="3" customFormat="1" x14ac:dyDescent="0.25">
      <c r="A294" s="135"/>
      <c r="B294" s="135"/>
      <c r="C294" s="135"/>
      <c r="D294" s="135"/>
      <c r="H294" s="203"/>
    </row>
    <row r="295" spans="1:8" s="3" customFormat="1" x14ac:dyDescent="0.25">
      <c r="A295" s="135"/>
      <c r="B295" s="135"/>
      <c r="C295" s="135"/>
      <c r="D295" s="135"/>
      <c r="H295" s="203"/>
    </row>
    <row r="296" spans="1:8" s="3" customFormat="1" x14ac:dyDescent="0.25">
      <c r="A296" s="135"/>
      <c r="B296" s="135"/>
      <c r="C296" s="135"/>
      <c r="D296" s="135"/>
      <c r="H296" s="203"/>
    </row>
    <row r="297" spans="1:8" s="3" customFormat="1" x14ac:dyDescent="0.25">
      <c r="A297" s="135"/>
      <c r="B297" s="135"/>
      <c r="C297" s="135"/>
      <c r="D297" s="135"/>
      <c r="H297" s="203"/>
    </row>
    <row r="298" spans="1:8" s="3" customFormat="1" x14ac:dyDescent="0.25">
      <c r="A298" s="135"/>
      <c r="B298" s="135"/>
      <c r="C298" s="135"/>
      <c r="D298" s="135"/>
      <c r="H298" s="203"/>
    </row>
    <row r="299" spans="1:8" s="3" customFormat="1" x14ac:dyDescent="0.25">
      <c r="A299" s="135"/>
      <c r="B299" s="135"/>
      <c r="C299" s="135"/>
      <c r="D299" s="135"/>
      <c r="H299" s="203"/>
    </row>
    <row r="300" spans="1:8" s="3" customFormat="1" x14ac:dyDescent="0.25">
      <c r="A300" s="135"/>
      <c r="B300" s="135"/>
      <c r="C300" s="135"/>
      <c r="D300" s="135"/>
      <c r="H300" s="203"/>
    </row>
    <row r="301" spans="1:8" s="3" customFormat="1" x14ac:dyDescent="0.25">
      <c r="A301" s="135"/>
      <c r="B301" s="135"/>
      <c r="C301" s="135"/>
      <c r="D301" s="135"/>
      <c r="H301" s="203"/>
    </row>
    <row r="302" spans="1:8" s="3" customFormat="1" x14ac:dyDescent="0.25">
      <c r="A302" s="135"/>
      <c r="B302" s="135"/>
      <c r="C302" s="135"/>
      <c r="D302" s="135"/>
      <c r="H302" s="203"/>
    </row>
    <row r="303" spans="1:8" s="3" customFormat="1" x14ac:dyDescent="0.25">
      <c r="A303" s="135"/>
      <c r="B303" s="135"/>
      <c r="C303" s="135"/>
      <c r="D303" s="135"/>
      <c r="H303" s="203"/>
    </row>
    <row r="304" spans="1:8" s="3" customFormat="1" x14ac:dyDescent="0.25">
      <c r="A304" s="135"/>
      <c r="B304" s="135"/>
      <c r="C304" s="135"/>
      <c r="D304" s="135"/>
      <c r="H304" s="203"/>
    </row>
    <row r="305" spans="1:8" s="3" customFormat="1" x14ac:dyDescent="0.25">
      <c r="A305" s="135"/>
      <c r="B305" s="135"/>
      <c r="C305" s="135"/>
      <c r="D305" s="135"/>
      <c r="H305" s="203"/>
    </row>
    <row r="306" spans="1:8" s="3" customFormat="1" x14ac:dyDescent="0.25">
      <c r="A306" s="135"/>
      <c r="B306" s="135"/>
      <c r="C306" s="135"/>
      <c r="D306" s="135"/>
      <c r="H306" s="203"/>
    </row>
    <row r="307" spans="1:8" s="3" customFormat="1" x14ac:dyDescent="0.25">
      <c r="A307" s="135"/>
      <c r="B307" s="135"/>
      <c r="C307" s="135"/>
      <c r="D307" s="135"/>
      <c r="H307" s="203"/>
    </row>
    <row r="308" spans="1:8" s="3" customFormat="1" x14ac:dyDescent="0.25">
      <c r="A308" s="135"/>
      <c r="B308" s="135"/>
      <c r="C308" s="135"/>
      <c r="D308" s="135"/>
      <c r="H308" s="203"/>
    </row>
    <row r="309" spans="1:8" s="3" customFormat="1" x14ac:dyDescent="0.25">
      <c r="A309" s="135"/>
      <c r="B309" s="135"/>
      <c r="C309" s="135"/>
      <c r="D309" s="135"/>
      <c r="H309" s="203"/>
    </row>
    <row r="310" spans="1:8" s="3" customFormat="1" x14ac:dyDescent="0.25">
      <c r="A310" s="135"/>
      <c r="B310" s="135"/>
      <c r="C310" s="135"/>
      <c r="D310" s="135"/>
      <c r="H310" s="203"/>
    </row>
    <row r="311" spans="1:8" s="3" customFormat="1" x14ac:dyDescent="0.25">
      <c r="A311" s="135"/>
      <c r="B311" s="135"/>
      <c r="C311" s="135"/>
      <c r="D311" s="135"/>
      <c r="H311" s="203"/>
    </row>
    <row r="312" spans="1:8" s="3" customFormat="1" x14ac:dyDescent="0.25">
      <c r="A312" s="135"/>
      <c r="B312" s="135"/>
      <c r="C312" s="135"/>
      <c r="D312" s="135"/>
      <c r="H312" s="203"/>
    </row>
    <row r="313" spans="1:8" s="3" customFormat="1" x14ac:dyDescent="0.25">
      <c r="A313" s="135"/>
      <c r="B313" s="135"/>
      <c r="C313" s="135"/>
      <c r="D313" s="135"/>
      <c r="H313" s="203"/>
    </row>
    <row r="314" spans="1:8" s="3" customFormat="1" x14ac:dyDescent="0.25">
      <c r="A314" s="135"/>
      <c r="B314" s="135"/>
      <c r="C314" s="135"/>
      <c r="D314" s="135"/>
      <c r="H314" s="203"/>
    </row>
    <row r="315" spans="1:8" s="3" customFormat="1" x14ac:dyDescent="0.25">
      <c r="A315" s="135"/>
      <c r="B315" s="135"/>
      <c r="C315" s="135"/>
      <c r="D315" s="135"/>
      <c r="H315" s="203"/>
    </row>
  </sheetData>
  <mergeCells count="1">
    <mergeCell ref="A1:H1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zoomScaleNormal="100" workbookViewId="0">
      <selection activeCell="E29" sqref="E29"/>
    </sheetView>
  </sheetViews>
  <sheetFormatPr defaultColWidth="11.44140625" defaultRowHeight="13.2" x14ac:dyDescent="0.25"/>
  <cols>
    <col min="1" max="2" width="4.33203125" style="135" customWidth="1"/>
    <col min="3" max="3" width="6.5546875" style="135" customWidth="1"/>
    <col min="4" max="4" width="5" style="146" hidden="1" customWidth="1"/>
    <col min="5" max="5" width="47.33203125" customWidth="1"/>
    <col min="6" max="6" width="12.6640625" customWidth="1"/>
    <col min="7" max="7" width="12.109375" customWidth="1"/>
    <col min="8" max="8" width="12.109375" style="218" customWidth="1"/>
  </cols>
  <sheetData>
    <row r="1" spans="1:11" s="24" customFormat="1" ht="30" customHeight="1" x14ac:dyDescent="0.35">
      <c r="A1" s="272" t="s">
        <v>36</v>
      </c>
      <c r="B1" s="272"/>
      <c r="C1" s="272"/>
      <c r="D1" s="272"/>
      <c r="E1" s="272"/>
      <c r="F1" s="272"/>
      <c r="G1" s="272"/>
      <c r="H1" s="272"/>
    </row>
    <row r="2" spans="1:11" s="3" customFormat="1" ht="27.6" customHeight="1" x14ac:dyDescent="0.25">
      <c r="A2" s="224" t="s">
        <v>261</v>
      </c>
      <c r="B2" s="224" t="s">
        <v>262</v>
      </c>
      <c r="C2" s="224" t="s">
        <v>263</v>
      </c>
      <c r="D2" s="224" t="s">
        <v>264</v>
      </c>
      <c r="E2" s="240"/>
      <c r="F2" s="244" t="s">
        <v>282</v>
      </c>
      <c r="G2" s="244" t="s">
        <v>270</v>
      </c>
      <c r="H2" s="244" t="s">
        <v>284</v>
      </c>
    </row>
    <row r="3" spans="1:11" s="32" customFormat="1" ht="23.25" customHeight="1" x14ac:dyDescent="0.25">
      <c r="A3" s="158"/>
      <c r="B3" s="131"/>
      <c r="C3" s="131"/>
      <c r="D3" s="131"/>
      <c r="E3" s="202" t="s">
        <v>62</v>
      </c>
      <c r="F3" s="90">
        <f>F4-F15</f>
        <v>-3430000</v>
      </c>
      <c r="G3" s="90">
        <f>G4-G15</f>
        <v>512787600</v>
      </c>
      <c r="H3" s="90">
        <f>F3+G3</f>
        <v>509357600</v>
      </c>
      <c r="I3" s="89"/>
    </row>
    <row r="4" spans="1:11" s="32" customFormat="1" ht="16.2" customHeight="1" x14ac:dyDescent="0.25">
      <c r="A4" s="143">
        <v>8</v>
      </c>
      <c r="B4" s="131"/>
      <c r="C4" s="131"/>
      <c r="D4" s="131"/>
      <c r="E4" s="32" t="s">
        <v>29</v>
      </c>
      <c r="F4" s="90">
        <f>F5+F12</f>
        <v>4047000</v>
      </c>
      <c r="G4" s="90">
        <f>G5+G12</f>
        <v>507433000</v>
      </c>
      <c r="H4" s="90">
        <f>F4+G4</f>
        <v>511480000</v>
      </c>
      <c r="I4" s="209"/>
      <c r="J4" s="209"/>
      <c r="K4" s="209"/>
    </row>
    <row r="5" spans="1:11" s="32" customFormat="1" ht="13.5" customHeight="1" x14ac:dyDescent="0.25">
      <c r="A5" s="131"/>
      <c r="B5" s="143">
        <v>81</v>
      </c>
      <c r="C5" s="131"/>
      <c r="D5" s="131"/>
      <c r="E5" s="32" t="s">
        <v>199</v>
      </c>
      <c r="F5" s="90">
        <f t="shared" ref="F5" si="0">F6+F9</f>
        <v>4047000</v>
      </c>
      <c r="G5" s="90">
        <f t="shared" ref="G5" si="1">G6+G9</f>
        <v>7433000</v>
      </c>
      <c r="H5" s="90">
        <f>F5+G5</f>
        <v>11480000</v>
      </c>
      <c r="I5" s="209"/>
      <c r="J5" s="209"/>
      <c r="K5" s="209"/>
    </row>
    <row r="6" spans="1:11" s="51" customFormat="1" ht="25.2" customHeight="1" x14ac:dyDescent="0.25">
      <c r="A6" s="210"/>
      <c r="B6" s="210"/>
      <c r="C6" s="210">
        <v>816</v>
      </c>
      <c r="D6" s="210"/>
      <c r="E6" s="30" t="s">
        <v>138</v>
      </c>
      <c r="F6" s="161">
        <f>F7+F8</f>
        <v>3827000</v>
      </c>
      <c r="G6" s="161">
        <f>G7+G8</f>
        <v>7373000</v>
      </c>
      <c r="H6" s="161">
        <f>F6+G6</f>
        <v>11200000</v>
      </c>
      <c r="I6" s="253"/>
      <c r="J6" s="253"/>
      <c r="K6" s="253"/>
    </row>
    <row r="7" spans="1:11" s="45" customFormat="1" ht="24" hidden="1" customHeight="1" x14ac:dyDescent="0.25">
      <c r="A7" s="133"/>
      <c r="B7" s="133"/>
      <c r="C7" s="133"/>
      <c r="D7" s="133">
        <v>8163</v>
      </c>
      <c r="E7" s="49" t="s">
        <v>131</v>
      </c>
      <c r="F7" s="161">
        <v>3577000</v>
      </c>
      <c r="G7" s="161">
        <v>7423000</v>
      </c>
      <c r="H7" s="161">
        <f t="shared" ref="H7:H20" si="2">F7+G7</f>
        <v>11000000</v>
      </c>
    </row>
    <row r="8" spans="1:11" s="45" customFormat="1" ht="12.75" hidden="1" customHeight="1" x14ac:dyDescent="0.25">
      <c r="A8" s="133"/>
      <c r="B8" s="133"/>
      <c r="C8" s="133"/>
      <c r="D8" s="145">
        <v>8164</v>
      </c>
      <c r="E8" s="49" t="s">
        <v>145</v>
      </c>
      <c r="F8" s="161">
        <v>250000</v>
      </c>
      <c r="G8" s="161">
        <v>-50000</v>
      </c>
      <c r="H8" s="161">
        <f>F8+G8</f>
        <v>200000</v>
      </c>
    </row>
    <row r="9" spans="1:11" s="45" customFormat="1" ht="13.5" customHeight="1" x14ac:dyDescent="0.25">
      <c r="A9" s="133"/>
      <c r="B9" s="133"/>
      <c r="C9" s="145">
        <v>817</v>
      </c>
      <c r="D9" s="133"/>
      <c r="E9" s="207" t="s">
        <v>146</v>
      </c>
      <c r="F9" s="161">
        <f>F10+F11</f>
        <v>220000</v>
      </c>
      <c r="G9" s="161">
        <f>G10+G11</f>
        <v>60000</v>
      </c>
      <c r="H9" s="161">
        <f>F9+G9</f>
        <v>280000</v>
      </c>
    </row>
    <row r="10" spans="1:11" s="44" customFormat="1" ht="13.5" hidden="1" customHeight="1" x14ac:dyDescent="0.25">
      <c r="A10" s="85"/>
      <c r="B10" s="85"/>
      <c r="C10" s="159"/>
      <c r="D10" s="133">
        <v>8174</v>
      </c>
      <c r="E10" s="207" t="s">
        <v>245</v>
      </c>
      <c r="F10" s="161">
        <v>0</v>
      </c>
      <c r="G10" s="161">
        <v>60000</v>
      </c>
      <c r="H10" s="161">
        <f t="shared" si="2"/>
        <v>60000</v>
      </c>
    </row>
    <row r="11" spans="1:11" s="45" customFormat="1" ht="24" hidden="1" customHeight="1" x14ac:dyDescent="0.25">
      <c r="A11" s="133"/>
      <c r="B11" s="133"/>
      <c r="C11" s="133"/>
      <c r="D11" s="133">
        <v>8176</v>
      </c>
      <c r="E11" s="49" t="s">
        <v>147</v>
      </c>
      <c r="F11" s="161">
        <v>220000</v>
      </c>
      <c r="G11" s="161">
        <v>0</v>
      </c>
      <c r="H11" s="161">
        <f>F11+G11</f>
        <v>220000</v>
      </c>
    </row>
    <row r="12" spans="1:11" s="45" customFormat="1" ht="13.2" customHeight="1" x14ac:dyDescent="0.25">
      <c r="A12" s="133"/>
      <c r="B12" s="85">
        <v>84</v>
      </c>
      <c r="C12" s="85"/>
      <c r="D12" s="85"/>
      <c r="E12" s="232" t="s">
        <v>271</v>
      </c>
      <c r="F12" s="233">
        <f>F13</f>
        <v>0</v>
      </c>
      <c r="G12" s="233">
        <f>G13</f>
        <v>500000000</v>
      </c>
      <c r="H12" s="233">
        <f t="shared" ref="H12:H14" si="3">F12+G12</f>
        <v>500000000</v>
      </c>
    </row>
    <row r="13" spans="1:11" s="45" customFormat="1" ht="25.2" customHeight="1" x14ac:dyDescent="0.25">
      <c r="A13" s="133"/>
      <c r="B13" s="133"/>
      <c r="C13" s="133">
        <v>844</v>
      </c>
      <c r="D13" s="133"/>
      <c r="E13" s="49" t="s">
        <v>272</v>
      </c>
      <c r="F13" s="161">
        <v>0</v>
      </c>
      <c r="G13" s="161">
        <f>G14</f>
        <v>500000000</v>
      </c>
      <c r="H13" s="161">
        <f>F13+G13</f>
        <v>500000000</v>
      </c>
    </row>
    <row r="14" spans="1:11" s="45" customFormat="1" ht="24" hidden="1" customHeight="1" x14ac:dyDescent="0.25">
      <c r="A14" s="133"/>
      <c r="B14" s="133"/>
      <c r="C14" s="133"/>
      <c r="D14" s="133">
        <v>8443</v>
      </c>
      <c r="E14" s="49" t="s">
        <v>273</v>
      </c>
      <c r="F14" s="204">
        <v>0</v>
      </c>
      <c r="G14" s="161">
        <v>500000000</v>
      </c>
      <c r="H14" s="161">
        <f t="shared" si="3"/>
        <v>500000000</v>
      </c>
      <c r="J14" s="161"/>
    </row>
    <row r="15" spans="1:11" s="3" customFormat="1" ht="25.2" customHeight="1" x14ac:dyDescent="0.25">
      <c r="A15" s="130">
        <v>5</v>
      </c>
      <c r="B15" s="130"/>
      <c r="C15" s="130"/>
      <c r="D15" s="130"/>
      <c r="E15" s="234" t="s">
        <v>30</v>
      </c>
      <c r="F15" s="235">
        <f t="shared" ref="F15:G15" si="4">F16</f>
        <v>7477000</v>
      </c>
      <c r="G15" s="235">
        <f t="shared" si="4"/>
        <v>-5354600</v>
      </c>
      <c r="H15" s="235">
        <f t="shared" si="2"/>
        <v>2122400</v>
      </c>
    </row>
    <row r="16" spans="1:11" s="3" customFormat="1" ht="13.5" customHeight="1" x14ac:dyDescent="0.25">
      <c r="A16" s="130"/>
      <c r="B16" s="106">
        <v>51</v>
      </c>
      <c r="C16" s="106"/>
      <c r="D16" s="106"/>
      <c r="E16" s="2" t="s">
        <v>275</v>
      </c>
      <c r="F16" s="147">
        <f>F17+F19</f>
        <v>7477000</v>
      </c>
      <c r="G16" s="147">
        <f>G17+G19</f>
        <v>-5354600</v>
      </c>
      <c r="H16" s="147">
        <f t="shared" si="2"/>
        <v>2122400</v>
      </c>
    </row>
    <row r="17" spans="1:10" s="45" customFormat="1" ht="13.2" customHeight="1" x14ac:dyDescent="0.25">
      <c r="A17" s="133"/>
      <c r="B17" s="145"/>
      <c r="C17" s="145">
        <v>514</v>
      </c>
      <c r="D17" s="145"/>
      <c r="E17" s="153" t="s">
        <v>88</v>
      </c>
      <c r="F17" s="161">
        <f t="shared" ref="F17:G17" si="5">F18</f>
        <v>2477000</v>
      </c>
      <c r="G17" s="161">
        <f t="shared" si="5"/>
        <v>-2136600</v>
      </c>
      <c r="H17" s="161">
        <f t="shared" si="2"/>
        <v>340400</v>
      </c>
    </row>
    <row r="18" spans="1:10" s="45" customFormat="1" ht="14.25" hidden="1" customHeight="1" x14ac:dyDescent="0.25">
      <c r="A18" s="133"/>
      <c r="B18" s="145"/>
      <c r="C18" s="145"/>
      <c r="D18" s="145">
        <v>5141</v>
      </c>
      <c r="E18" s="153" t="s">
        <v>87</v>
      </c>
      <c r="F18" s="161">
        <v>2477000</v>
      </c>
      <c r="G18" s="161">
        <v>-2136600</v>
      </c>
      <c r="H18" s="161">
        <f t="shared" si="2"/>
        <v>340400</v>
      </c>
    </row>
    <row r="19" spans="1:10" s="51" customFormat="1" ht="25.2" x14ac:dyDescent="0.25">
      <c r="A19" s="210"/>
      <c r="B19" s="210"/>
      <c r="C19" s="210">
        <v>516</v>
      </c>
      <c r="D19" s="210"/>
      <c r="E19" s="207" t="s">
        <v>132</v>
      </c>
      <c r="F19" s="161">
        <f t="shared" ref="F19:G19" si="6">SUM(F20:F20)</f>
        <v>5000000</v>
      </c>
      <c r="G19" s="161">
        <f t="shared" si="6"/>
        <v>-3218000</v>
      </c>
      <c r="H19" s="161">
        <f t="shared" si="2"/>
        <v>1782000</v>
      </c>
    </row>
    <row r="20" spans="1:10" s="45" customFormat="1" ht="13.2" hidden="1" customHeight="1" x14ac:dyDescent="0.25">
      <c r="A20" s="133"/>
      <c r="B20" s="133"/>
      <c r="C20" s="133"/>
      <c r="D20" s="47">
        <v>5163</v>
      </c>
      <c r="E20" s="213" t="s">
        <v>133</v>
      </c>
      <c r="F20" s="236">
        <v>5000000</v>
      </c>
      <c r="G20" s="236">
        <v>-3218000</v>
      </c>
      <c r="H20" s="236">
        <f t="shared" si="2"/>
        <v>1782000</v>
      </c>
      <c r="J20" s="161"/>
    </row>
    <row r="21" spans="1:10" s="3" customFormat="1" x14ac:dyDescent="0.25">
      <c r="A21" s="135"/>
      <c r="B21" s="135"/>
      <c r="C21" s="135"/>
      <c r="D21" s="135"/>
      <c r="H21" s="203"/>
    </row>
    <row r="22" spans="1:10" s="3" customFormat="1" x14ac:dyDescent="0.25">
      <c r="A22" s="135"/>
      <c r="B22" s="135"/>
      <c r="C22" s="135"/>
      <c r="D22" s="135"/>
      <c r="H22" s="203"/>
    </row>
    <row r="23" spans="1:10" s="3" customFormat="1" x14ac:dyDescent="0.25">
      <c r="A23" s="135"/>
      <c r="B23" s="135"/>
      <c r="C23" s="135"/>
      <c r="D23" s="135"/>
      <c r="H23" s="203"/>
    </row>
    <row r="24" spans="1:10" s="3" customFormat="1" x14ac:dyDescent="0.25">
      <c r="A24" s="135"/>
      <c r="B24" s="135"/>
      <c r="C24" s="135"/>
      <c r="D24" s="135"/>
      <c r="H24" s="203"/>
    </row>
    <row r="25" spans="1:10" s="3" customFormat="1" x14ac:dyDescent="0.25">
      <c r="A25" s="135"/>
      <c r="B25" s="135"/>
      <c r="C25" s="135"/>
      <c r="D25" s="135"/>
      <c r="H25" s="203"/>
    </row>
    <row r="26" spans="1:10" s="3" customFormat="1" x14ac:dyDescent="0.25">
      <c r="A26" s="135"/>
      <c r="B26" s="135"/>
      <c r="C26" s="135"/>
      <c r="D26" s="135"/>
      <c r="H26" s="203"/>
    </row>
    <row r="27" spans="1:10" s="3" customFormat="1" x14ac:dyDescent="0.25">
      <c r="A27" s="135"/>
      <c r="B27" s="135"/>
      <c r="C27" s="135"/>
      <c r="D27" s="135"/>
      <c r="H27" s="203"/>
    </row>
    <row r="28" spans="1:10" s="3" customFormat="1" x14ac:dyDescent="0.25">
      <c r="A28" s="135"/>
      <c r="B28" s="135"/>
      <c r="C28" s="135"/>
      <c r="D28" s="135"/>
      <c r="H28" s="203"/>
    </row>
    <row r="29" spans="1:10" s="3" customFormat="1" x14ac:dyDescent="0.25">
      <c r="A29" s="135"/>
      <c r="B29" s="135"/>
      <c r="C29" s="135"/>
      <c r="D29" s="135"/>
      <c r="H29" s="203"/>
    </row>
    <row r="30" spans="1:10" s="3" customFormat="1" x14ac:dyDescent="0.25">
      <c r="A30" s="135"/>
      <c r="B30" s="135"/>
      <c r="C30" s="135"/>
      <c r="D30" s="135"/>
      <c r="H30" s="203"/>
    </row>
    <row r="31" spans="1:10" s="3" customFormat="1" x14ac:dyDescent="0.25">
      <c r="A31" s="135"/>
      <c r="B31" s="135"/>
      <c r="C31" s="135"/>
      <c r="D31" s="135"/>
      <c r="H31" s="203"/>
    </row>
    <row r="32" spans="1:10" s="3" customFormat="1" x14ac:dyDescent="0.25">
      <c r="A32" s="135"/>
      <c r="B32" s="135"/>
      <c r="C32" s="135"/>
      <c r="D32" s="135"/>
      <c r="H32" s="203"/>
    </row>
    <row r="33" spans="1:8" s="3" customFormat="1" x14ac:dyDescent="0.25">
      <c r="A33" s="135"/>
      <c r="B33" s="135"/>
      <c r="C33" s="135"/>
      <c r="D33" s="135"/>
      <c r="H33" s="203"/>
    </row>
    <row r="34" spans="1:8" s="3" customFormat="1" x14ac:dyDescent="0.25">
      <c r="A34" s="135"/>
      <c r="B34" s="135"/>
      <c r="C34" s="135"/>
      <c r="D34" s="135"/>
      <c r="H34" s="203"/>
    </row>
    <row r="35" spans="1:8" s="3" customFormat="1" x14ac:dyDescent="0.25">
      <c r="A35" s="135"/>
      <c r="B35" s="135"/>
      <c r="C35" s="135"/>
      <c r="D35" s="135"/>
      <c r="H35" s="203"/>
    </row>
    <row r="36" spans="1:8" s="3" customFormat="1" x14ac:dyDescent="0.25">
      <c r="A36" s="135"/>
      <c r="B36" s="135"/>
      <c r="C36" s="135"/>
      <c r="D36" s="135"/>
      <c r="H36" s="203"/>
    </row>
    <row r="37" spans="1:8" s="3" customFormat="1" x14ac:dyDescent="0.25">
      <c r="A37" s="135"/>
      <c r="B37" s="135"/>
      <c r="C37" s="135"/>
      <c r="D37" s="135"/>
      <c r="H37" s="203"/>
    </row>
    <row r="38" spans="1:8" s="3" customFormat="1" x14ac:dyDescent="0.25">
      <c r="A38" s="135"/>
      <c r="B38" s="135"/>
      <c r="C38" s="135"/>
      <c r="D38" s="135"/>
      <c r="H38" s="203"/>
    </row>
    <row r="39" spans="1:8" s="3" customFormat="1" x14ac:dyDescent="0.25">
      <c r="A39" s="135"/>
      <c r="B39" s="135"/>
      <c r="C39" s="135"/>
      <c r="D39" s="135"/>
      <c r="H39" s="203"/>
    </row>
    <row r="40" spans="1:8" s="3" customFormat="1" x14ac:dyDescent="0.25">
      <c r="A40" s="135"/>
      <c r="B40" s="135"/>
      <c r="C40" s="135"/>
      <c r="D40" s="135"/>
      <c r="H40" s="203"/>
    </row>
    <row r="41" spans="1:8" s="3" customFormat="1" x14ac:dyDescent="0.25">
      <c r="A41" s="135"/>
      <c r="B41" s="135"/>
      <c r="C41" s="135"/>
      <c r="D41" s="135"/>
      <c r="H41" s="203"/>
    </row>
    <row r="42" spans="1:8" s="3" customFormat="1" x14ac:dyDescent="0.25">
      <c r="A42" s="135"/>
      <c r="B42" s="135"/>
      <c r="C42" s="135"/>
      <c r="D42" s="135"/>
      <c r="H42" s="203"/>
    </row>
    <row r="43" spans="1:8" s="3" customFormat="1" x14ac:dyDescent="0.25">
      <c r="A43" s="135"/>
      <c r="B43" s="135"/>
      <c r="C43" s="135"/>
      <c r="D43" s="135"/>
      <c r="H43" s="203"/>
    </row>
    <row r="44" spans="1:8" s="3" customFormat="1" x14ac:dyDescent="0.25">
      <c r="A44" s="135"/>
      <c r="B44" s="135"/>
      <c r="C44" s="135"/>
      <c r="D44" s="135"/>
      <c r="H44" s="203"/>
    </row>
    <row r="45" spans="1:8" s="3" customFormat="1" x14ac:dyDescent="0.25">
      <c r="A45" s="135"/>
      <c r="B45" s="135"/>
      <c r="C45" s="135"/>
      <c r="D45" s="135"/>
      <c r="H45" s="203"/>
    </row>
    <row r="46" spans="1:8" s="3" customFormat="1" x14ac:dyDescent="0.25">
      <c r="A46" s="135"/>
      <c r="B46" s="135"/>
      <c r="C46" s="135"/>
      <c r="D46" s="135"/>
      <c r="H46" s="203"/>
    </row>
    <row r="47" spans="1:8" s="3" customFormat="1" x14ac:dyDescent="0.25">
      <c r="A47" s="135"/>
      <c r="B47" s="135"/>
      <c r="C47" s="135"/>
      <c r="D47" s="135"/>
      <c r="H47" s="203"/>
    </row>
    <row r="48" spans="1:8" s="3" customFormat="1" x14ac:dyDescent="0.25">
      <c r="A48" s="135"/>
      <c r="B48" s="135"/>
      <c r="C48" s="135"/>
      <c r="D48" s="135"/>
      <c r="H48" s="203"/>
    </row>
    <row r="49" spans="1:8" s="3" customFormat="1" x14ac:dyDescent="0.25">
      <c r="A49" s="135"/>
      <c r="B49" s="135"/>
      <c r="C49" s="135"/>
      <c r="D49" s="135"/>
      <c r="H49" s="203"/>
    </row>
    <row r="50" spans="1:8" s="3" customFormat="1" x14ac:dyDescent="0.25">
      <c r="A50" s="135"/>
      <c r="B50" s="135"/>
      <c r="C50" s="135"/>
      <c r="D50" s="135"/>
      <c r="H50" s="203"/>
    </row>
    <row r="51" spans="1:8" s="3" customFormat="1" x14ac:dyDescent="0.25">
      <c r="A51" s="135"/>
      <c r="B51" s="135"/>
      <c r="C51" s="135"/>
      <c r="D51" s="135"/>
      <c r="H51" s="203"/>
    </row>
    <row r="52" spans="1:8" s="3" customFormat="1" x14ac:dyDescent="0.25">
      <c r="A52" s="135"/>
      <c r="B52" s="135"/>
      <c r="C52" s="135"/>
      <c r="D52" s="135"/>
      <c r="H52" s="203"/>
    </row>
    <row r="53" spans="1:8" s="3" customFormat="1" x14ac:dyDescent="0.25">
      <c r="A53" s="135"/>
      <c r="B53" s="135"/>
      <c r="C53" s="135"/>
      <c r="D53" s="135"/>
      <c r="H53" s="203"/>
    </row>
    <row r="54" spans="1:8" s="3" customFormat="1" x14ac:dyDescent="0.25">
      <c r="A54" s="135"/>
      <c r="B54" s="135"/>
      <c r="C54" s="135"/>
      <c r="D54" s="135"/>
      <c r="H54" s="203"/>
    </row>
    <row r="55" spans="1:8" s="3" customFormat="1" x14ac:dyDescent="0.25">
      <c r="A55" s="135"/>
      <c r="B55" s="135"/>
      <c r="C55" s="135"/>
      <c r="D55" s="135"/>
      <c r="H55" s="203"/>
    </row>
    <row r="56" spans="1:8" s="3" customFormat="1" x14ac:dyDescent="0.25">
      <c r="A56" s="135"/>
      <c r="B56" s="135"/>
      <c r="C56" s="135"/>
      <c r="D56" s="135"/>
      <c r="H56" s="203"/>
    </row>
    <row r="57" spans="1:8" s="3" customFormat="1" x14ac:dyDescent="0.25">
      <c r="A57" s="135"/>
      <c r="B57" s="135"/>
      <c r="C57" s="135"/>
      <c r="D57" s="135"/>
      <c r="H57" s="203"/>
    </row>
    <row r="58" spans="1:8" s="3" customFormat="1" x14ac:dyDescent="0.25">
      <c r="A58" s="135"/>
      <c r="B58" s="135"/>
      <c r="C58" s="135"/>
      <c r="D58" s="135"/>
      <c r="H58" s="203"/>
    </row>
    <row r="59" spans="1:8" s="3" customFormat="1" x14ac:dyDescent="0.25">
      <c r="A59" s="135"/>
      <c r="B59" s="135"/>
      <c r="C59" s="135"/>
      <c r="D59" s="135"/>
      <c r="H59" s="203"/>
    </row>
    <row r="60" spans="1:8" s="3" customFormat="1" x14ac:dyDescent="0.25">
      <c r="A60" s="135"/>
      <c r="B60" s="135"/>
      <c r="C60" s="135"/>
      <c r="D60" s="135"/>
      <c r="H60" s="203"/>
    </row>
    <row r="61" spans="1:8" s="3" customFormat="1" x14ac:dyDescent="0.25">
      <c r="A61" s="135"/>
      <c r="B61" s="135"/>
      <c r="C61" s="135"/>
      <c r="D61" s="135"/>
      <c r="H61" s="203"/>
    </row>
    <row r="62" spans="1:8" s="3" customFormat="1" x14ac:dyDescent="0.25">
      <c r="A62" s="135"/>
      <c r="B62" s="135"/>
      <c r="C62" s="135"/>
      <c r="D62" s="135"/>
      <c r="H62" s="203"/>
    </row>
    <row r="63" spans="1:8" s="3" customFormat="1" x14ac:dyDescent="0.25">
      <c r="A63" s="135"/>
      <c r="B63" s="135"/>
      <c r="C63" s="135"/>
      <c r="D63" s="135"/>
      <c r="H63" s="203"/>
    </row>
    <row r="64" spans="1:8" s="3" customFormat="1" x14ac:dyDescent="0.25">
      <c r="A64" s="135"/>
      <c r="B64" s="135"/>
      <c r="C64" s="135"/>
      <c r="D64" s="135"/>
      <c r="H64" s="203"/>
    </row>
    <row r="65" spans="1:8" s="3" customFormat="1" x14ac:dyDescent="0.25">
      <c r="A65" s="135"/>
      <c r="B65" s="135"/>
      <c r="C65" s="135"/>
      <c r="D65" s="135"/>
      <c r="H65" s="203"/>
    </row>
    <row r="66" spans="1:8" s="3" customFormat="1" x14ac:dyDescent="0.25">
      <c r="A66" s="135"/>
      <c r="B66" s="135"/>
      <c r="C66" s="135"/>
      <c r="D66" s="135"/>
      <c r="H66" s="203"/>
    </row>
    <row r="67" spans="1:8" s="3" customFormat="1" x14ac:dyDescent="0.25">
      <c r="A67" s="135"/>
      <c r="B67" s="135"/>
      <c r="C67" s="135"/>
      <c r="D67" s="135"/>
      <c r="H67" s="203"/>
    </row>
    <row r="68" spans="1:8" s="3" customFormat="1" x14ac:dyDescent="0.25">
      <c r="A68" s="135"/>
      <c r="B68" s="135"/>
      <c r="C68" s="135"/>
      <c r="D68" s="135"/>
      <c r="H68" s="203"/>
    </row>
    <row r="69" spans="1:8" s="3" customFormat="1" x14ac:dyDescent="0.25">
      <c r="A69" s="135"/>
      <c r="B69" s="135"/>
      <c r="C69" s="135"/>
      <c r="D69" s="135"/>
      <c r="H69" s="203"/>
    </row>
    <row r="70" spans="1:8" s="3" customFormat="1" x14ac:dyDescent="0.25">
      <c r="A70" s="135"/>
      <c r="B70" s="135"/>
      <c r="C70" s="135"/>
      <c r="D70" s="135"/>
      <c r="H70" s="203"/>
    </row>
    <row r="71" spans="1:8" s="3" customFormat="1" x14ac:dyDescent="0.25">
      <c r="A71" s="135"/>
      <c r="B71" s="135"/>
      <c r="C71" s="135"/>
      <c r="D71" s="135"/>
      <c r="H71" s="203"/>
    </row>
    <row r="72" spans="1:8" s="3" customFormat="1" x14ac:dyDescent="0.25">
      <c r="A72" s="135"/>
      <c r="B72" s="135"/>
      <c r="C72" s="135"/>
      <c r="D72" s="135"/>
      <c r="H72" s="203"/>
    </row>
    <row r="73" spans="1:8" s="3" customFormat="1" x14ac:dyDescent="0.25">
      <c r="A73" s="135"/>
      <c r="B73" s="135"/>
      <c r="C73" s="135"/>
      <c r="D73" s="135"/>
      <c r="H73" s="203"/>
    </row>
    <row r="74" spans="1:8" s="3" customFormat="1" x14ac:dyDescent="0.25">
      <c r="A74" s="135"/>
      <c r="B74" s="135"/>
      <c r="C74" s="135"/>
      <c r="D74" s="135"/>
      <c r="H74" s="203"/>
    </row>
    <row r="75" spans="1:8" s="3" customFormat="1" x14ac:dyDescent="0.25">
      <c r="A75" s="135"/>
      <c r="B75" s="135"/>
      <c r="C75" s="135"/>
      <c r="D75" s="135"/>
      <c r="H75" s="203"/>
    </row>
    <row r="76" spans="1:8" s="3" customFormat="1" x14ac:dyDescent="0.25">
      <c r="A76" s="135"/>
      <c r="B76" s="135"/>
      <c r="C76" s="135"/>
      <c r="D76" s="135"/>
      <c r="H76" s="203"/>
    </row>
    <row r="77" spans="1:8" s="3" customFormat="1" x14ac:dyDescent="0.25">
      <c r="A77" s="135"/>
      <c r="B77" s="135"/>
      <c r="C77" s="135"/>
      <c r="D77" s="135"/>
      <c r="H77" s="203"/>
    </row>
    <row r="78" spans="1:8" s="3" customFormat="1" x14ac:dyDescent="0.25">
      <c r="A78" s="135"/>
      <c r="B78" s="135"/>
      <c r="C78" s="135"/>
      <c r="D78" s="135"/>
      <c r="H78" s="203"/>
    </row>
    <row r="79" spans="1:8" s="3" customFormat="1" x14ac:dyDescent="0.25">
      <c r="A79" s="135"/>
      <c r="B79" s="135"/>
      <c r="C79" s="135"/>
      <c r="D79" s="135"/>
      <c r="H79" s="203"/>
    </row>
    <row r="80" spans="1:8" s="3" customFormat="1" x14ac:dyDescent="0.25">
      <c r="A80" s="135"/>
      <c r="B80" s="135"/>
      <c r="C80" s="135"/>
      <c r="D80" s="135"/>
      <c r="H80" s="203"/>
    </row>
    <row r="81" spans="1:8" s="3" customFormat="1" x14ac:dyDescent="0.25">
      <c r="A81" s="135"/>
      <c r="B81" s="135"/>
      <c r="C81" s="135"/>
      <c r="D81" s="135"/>
      <c r="H81" s="203"/>
    </row>
    <row r="82" spans="1:8" s="3" customFormat="1" x14ac:dyDescent="0.25">
      <c r="A82" s="135"/>
      <c r="B82" s="135"/>
      <c r="C82" s="135"/>
      <c r="D82" s="135"/>
      <c r="H82" s="203"/>
    </row>
    <row r="83" spans="1:8" s="3" customFormat="1" x14ac:dyDescent="0.25">
      <c r="A83" s="135"/>
      <c r="B83" s="135"/>
      <c r="C83" s="135"/>
      <c r="D83" s="135"/>
      <c r="H83" s="203"/>
    </row>
    <row r="84" spans="1:8" s="3" customFormat="1" x14ac:dyDescent="0.25">
      <c r="A84" s="135"/>
      <c r="B84" s="135"/>
      <c r="C84" s="135"/>
      <c r="D84" s="135"/>
      <c r="H84" s="203"/>
    </row>
    <row r="85" spans="1:8" s="3" customFormat="1" x14ac:dyDescent="0.25">
      <c r="A85" s="135"/>
      <c r="B85" s="135"/>
      <c r="C85" s="135"/>
      <c r="D85" s="135"/>
      <c r="H85" s="203"/>
    </row>
    <row r="86" spans="1:8" s="3" customFormat="1" x14ac:dyDescent="0.25">
      <c r="A86" s="135"/>
      <c r="B86" s="135"/>
      <c r="C86" s="135"/>
      <c r="D86" s="135"/>
      <c r="H86" s="203"/>
    </row>
    <row r="87" spans="1:8" s="3" customFormat="1" x14ac:dyDescent="0.25">
      <c r="A87" s="135"/>
      <c r="B87" s="135"/>
      <c r="C87" s="135"/>
      <c r="D87" s="135"/>
      <c r="H87" s="203"/>
    </row>
    <row r="88" spans="1:8" s="3" customFormat="1" x14ac:dyDescent="0.25">
      <c r="A88" s="135"/>
      <c r="B88" s="135"/>
      <c r="C88" s="135"/>
      <c r="D88" s="135"/>
      <c r="H88" s="203"/>
    </row>
    <row r="89" spans="1:8" s="3" customFormat="1" x14ac:dyDescent="0.25">
      <c r="A89" s="135"/>
      <c r="B89" s="135"/>
      <c r="C89" s="135"/>
      <c r="D89" s="135"/>
      <c r="H89" s="203"/>
    </row>
    <row r="90" spans="1:8" s="3" customFormat="1" x14ac:dyDescent="0.25">
      <c r="A90" s="135"/>
      <c r="B90" s="135"/>
      <c r="C90" s="135"/>
      <c r="D90" s="135"/>
      <c r="H90" s="203"/>
    </row>
    <row r="91" spans="1:8" s="3" customFormat="1" x14ac:dyDescent="0.25">
      <c r="A91" s="135"/>
      <c r="B91" s="135"/>
      <c r="C91" s="135"/>
      <c r="D91" s="135"/>
      <c r="H91" s="203"/>
    </row>
    <row r="92" spans="1:8" s="3" customFormat="1" x14ac:dyDescent="0.25">
      <c r="A92" s="135"/>
      <c r="B92" s="135"/>
      <c r="C92" s="135"/>
      <c r="D92" s="135"/>
      <c r="H92" s="203"/>
    </row>
    <row r="93" spans="1:8" s="3" customFormat="1" x14ac:dyDescent="0.25">
      <c r="A93" s="135"/>
      <c r="B93" s="135"/>
      <c r="C93" s="135"/>
      <c r="D93" s="135"/>
      <c r="H93" s="203"/>
    </row>
    <row r="94" spans="1:8" s="3" customFormat="1" x14ac:dyDescent="0.25">
      <c r="A94" s="135"/>
      <c r="B94" s="135"/>
      <c r="C94" s="135"/>
      <c r="D94" s="135"/>
      <c r="H94" s="203"/>
    </row>
    <row r="95" spans="1:8" s="3" customFormat="1" x14ac:dyDescent="0.25">
      <c r="A95" s="135"/>
      <c r="B95" s="135"/>
      <c r="C95" s="135"/>
      <c r="D95" s="135"/>
      <c r="H95" s="203"/>
    </row>
    <row r="96" spans="1:8" s="3" customFormat="1" x14ac:dyDescent="0.25">
      <c r="A96" s="135"/>
      <c r="B96" s="135"/>
      <c r="C96" s="135"/>
      <c r="D96" s="135"/>
      <c r="H96" s="203"/>
    </row>
    <row r="97" spans="1:8" s="3" customFormat="1" x14ac:dyDescent="0.25">
      <c r="A97" s="135"/>
      <c r="B97" s="135"/>
      <c r="C97" s="135"/>
      <c r="D97" s="135"/>
      <c r="H97" s="203"/>
    </row>
    <row r="98" spans="1:8" s="3" customFormat="1" x14ac:dyDescent="0.25">
      <c r="A98" s="135"/>
      <c r="B98" s="135"/>
      <c r="C98" s="135"/>
      <c r="D98" s="135"/>
      <c r="H98" s="203"/>
    </row>
    <row r="99" spans="1:8" s="3" customFormat="1" x14ac:dyDescent="0.25">
      <c r="A99" s="135"/>
      <c r="B99" s="135"/>
      <c r="C99" s="135"/>
      <c r="D99" s="135"/>
      <c r="H99" s="203"/>
    </row>
    <row r="100" spans="1:8" s="3" customFormat="1" x14ac:dyDescent="0.25">
      <c r="A100" s="135"/>
      <c r="B100" s="135"/>
      <c r="C100" s="135"/>
      <c r="D100" s="135"/>
      <c r="H100" s="203"/>
    </row>
    <row r="101" spans="1:8" s="3" customFormat="1" x14ac:dyDescent="0.25">
      <c r="A101" s="135"/>
      <c r="B101" s="135"/>
      <c r="C101" s="135"/>
      <c r="D101" s="135"/>
      <c r="H101" s="203"/>
    </row>
    <row r="102" spans="1:8" s="3" customFormat="1" x14ac:dyDescent="0.25">
      <c r="A102" s="135"/>
      <c r="B102" s="135"/>
      <c r="C102" s="135"/>
      <c r="D102" s="135"/>
      <c r="H102" s="203"/>
    </row>
    <row r="103" spans="1:8" s="3" customFormat="1" x14ac:dyDescent="0.25">
      <c r="A103" s="135"/>
      <c r="B103" s="135"/>
      <c r="C103" s="135"/>
      <c r="D103" s="135"/>
      <c r="H103" s="203"/>
    </row>
    <row r="104" spans="1:8" s="3" customFormat="1" x14ac:dyDescent="0.25">
      <c r="A104" s="135"/>
      <c r="B104" s="135"/>
      <c r="C104" s="135"/>
      <c r="D104" s="135"/>
      <c r="H104" s="203"/>
    </row>
    <row r="105" spans="1:8" s="3" customFormat="1" x14ac:dyDescent="0.25">
      <c r="A105" s="135"/>
      <c r="B105" s="135"/>
      <c r="C105" s="135"/>
      <c r="D105" s="135"/>
      <c r="H105" s="203"/>
    </row>
    <row r="106" spans="1:8" s="3" customFormat="1" x14ac:dyDescent="0.25">
      <c r="A106" s="135"/>
      <c r="B106" s="135"/>
      <c r="C106" s="135"/>
      <c r="D106" s="135"/>
      <c r="H106" s="203"/>
    </row>
    <row r="107" spans="1:8" s="3" customFormat="1" x14ac:dyDescent="0.25">
      <c r="A107" s="135"/>
      <c r="B107" s="135"/>
      <c r="C107" s="135"/>
      <c r="D107" s="135"/>
      <c r="H107" s="203"/>
    </row>
    <row r="108" spans="1:8" s="3" customFormat="1" x14ac:dyDescent="0.25">
      <c r="A108" s="135"/>
      <c r="B108" s="135"/>
      <c r="C108" s="135"/>
      <c r="D108" s="135"/>
      <c r="H108" s="203"/>
    </row>
    <row r="109" spans="1:8" s="3" customFormat="1" x14ac:dyDescent="0.25">
      <c r="A109" s="135"/>
      <c r="B109" s="135"/>
      <c r="C109" s="135"/>
      <c r="D109" s="135"/>
      <c r="H109" s="203"/>
    </row>
    <row r="110" spans="1:8" s="3" customFormat="1" x14ac:dyDescent="0.25">
      <c r="A110" s="135"/>
      <c r="B110" s="135"/>
      <c r="C110" s="135"/>
      <c r="D110" s="135"/>
      <c r="H110" s="203"/>
    </row>
    <row r="111" spans="1:8" s="3" customFormat="1" x14ac:dyDescent="0.25">
      <c r="A111" s="135"/>
      <c r="B111" s="135"/>
      <c r="C111" s="135"/>
      <c r="D111" s="135"/>
      <c r="H111" s="203"/>
    </row>
    <row r="112" spans="1:8" s="3" customFormat="1" x14ac:dyDescent="0.25">
      <c r="A112" s="135"/>
      <c r="B112" s="135"/>
      <c r="C112" s="135"/>
      <c r="D112" s="135"/>
      <c r="H112" s="203"/>
    </row>
    <row r="113" spans="1:8" s="3" customFormat="1" x14ac:dyDescent="0.25">
      <c r="A113" s="135"/>
      <c r="B113" s="135"/>
      <c r="C113" s="135"/>
      <c r="D113" s="135"/>
      <c r="H113" s="203"/>
    </row>
    <row r="114" spans="1:8" s="3" customFormat="1" x14ac:dyDescent="0.25">
      <c r="A114" s="135"/>
      <c r="B114" s="135"/>
      <c r="C114" s="135"/>
      <c r="D114" s="135"/>
      <c r="H114" s="203"/>
    </row>
    <row r="115" spans="1:8" s="3" customFormat="1" x14ac:dyDescent="0.25">
      <c r="A115" s="135"/>
      <c r="B115" s="135"/>
      <c r="C115" s="135"/>
      <c r="D115" s="135"/>
      <c r="H115" s="203"/>
    </row>
    <row r="116" spans="1:8" s="3" customFormat="1" x14ac:dyDescent="0.25">
      <c r="A116" s="135"/>
      <c r="B116" s="135"/>
      <c r="C116" s="135"/>
      <c r="D116" s="135"/>
      <c r="H116" s="203"/>
    </row>
    <row r="117" spans="1:8" s="3" customFormat="1" x14ac:dyDescent="0.25">
      <c r="A117" s="135"/>
      <c r="B117" s="135"/>
      <c r="C117" s="135"/>
      <c r="D117" s="135"/>
      <c r="H117" s="203"/>
    </row>
    <row r="118" spans="1:8" s="3" customFormat="1" x14ac:dyDescent="0.25">
      <c r="A118" s="135"/>
      <c r="B118" s="135"/>
      <c r="C118" s="135"/>
      <c r="D118" s="135"/>
      <c r="H118" s="203"/>
    </row>
    <row r="119" spans="1:8" s="3" customFormat="1" x14ac:dyDescent="0.25">
      <c r="A119" s="135"/>
      <c r="B119" s="135"/>
      <c r="C119" s="135"/>
      <c r="D119" s="135"/>
      <c r="H119" s="203"/>
    </row>
    <row r="120" spans="1:8" s="3" customFormat="1" x14ac:dyDescent="0.25">
      <c r="A120" s="135"/>
      <c r="B120" s="135"/>
      <c r="C120" s="135"/>
      <c r="D120" s="135"/>
      <c r="H120" s="203"/>
    </row>
    <row r="121" spans="1:8" s="3" customFormat="1" x14ac:dyDescent="0.25">
      <c r="A121" s="135"/>
      <c r="B121" s="135"/>
      <c r="C121" s="135"/>
      <c r="D121" s="135"/>
      <c r="H121" s="203"/>
    </row>
    <row r="122" spans="1:8" s="3" customFormat="1" x14ac:dyDescent="0.25">
      <c r="A122" s="135"/>
      <c r="B122" s="135"/>
      <c r="C122" s="135"/>
      <c r="D122" s="135"/>
      <c r="H122" s="203"/>
    </row>
    <row r="123" spans="1:8" s="3" customFormat="1" x14ac:dyDescent="0.25">
      <c r="A123" s="135"/>
      <c r="B123" s="135"/>
      <c r="C123" s="135"/>
      <c r="D123" s="135"/>
      <c r="H123" s="203"/>
    </row>
    <row r="124" spans="1:8" s="3" customFormat="1" x14ac:dyDescent="0.25">
      <c r="A124" s="135"/>
      <c r="B124" s="135"/>
      <c r="C124" s="135"/>
      <c r="D124" s="135"/>
      <c r="H124" s="203"/>
    </row>
    <row r="125" spans="1:8" s="3" customFormat="1" x14ac:dyDescent="0.25">
      <c r="A125" s="135"/>
      <c r="B125" s="135"/>
      <c r="C125" s="135"/>
      <c r="D125" s="135"/>
      <c r="H125" s="203"/>
    </row>
    <row r="126" spans="1:8" s="3" customFormat="1" x14ac:dyDescent="0.25">
      <c r="A126" s="135"/>
      <c r="B126" s="135"/>
      <c r="C126" s="135"/>
      <c r="D126" s="135"/>
      <c r="H126" s="203"/>
    </row>
    <row r="127" spans="1:8" s="3" customFormat="1" x14ac:dyDescent="0.25">
      <c r="A127" s="135"/>
      <c r="B127" s="135"/>
      <c r="C127" s="135"/>
      <c r="D127" s="135"/>
      <c r="H127" s="203"/>
    </row>
    <row r="128" spans="1:8" s="3" customFormat="1" x14ac:dyDescent="0.25">
      <c r="A128" s="135"/>
      <c r="B128" s="135"/>
      <c r="C128" s="135"/>
      <c r="D128" s="135"/>
      <c r="H128" s="203"/>
    </row>
    <row r="129" spans="1:8" s="3" customFormat="1" x14ac:dyDescent="0.25">
      <c r="A129" s="135"/>
      <c r="B129" s="135"/>
      <c r="C129" s="135"/>
      <c r="D129" s="135"/>
      <c r="H129" s="203"/>
    </row>
    <row r="130" spans="1:8" s="3" customFormat="1" x14ac:dyDescent="0.25">
      <c r="A130" s="135"/>
      <c r="B130" s="135"/>
      <c r="C130" s="135"/>
      <c r="D130" s="135"/>
      <c r="H130" s="203"/>
    </row>
    <row r="131" spans="1:8" s="3" customFormat="1" x14ac:dyDescent="0.25">
      <c r="A131" s="135"/>
      <c r="B131" s="135"/>
      <c r="C131" s="135"/>
      <c r="D131" s="135"/>
      <c r="H131" s="203"/>
    </row>
    <row r="132" spans="1:8" s="3" customFormat="1" x14ac:dyDescent="0.25">
      <c r="A132" s="135"/>
      <c r="B132" s="135"/>
      <c r="C132" s="135"/>
      <c r="D132" s="135"/>
      <c r="H132" s="203"/>
    </row>
    <row r="133" spans="1:8" s="3" customFormat="1" x14ac:dyDescent="0.25">
      <c r="A133" s="135"/>
      <c r="B133" s="135"/>
      <c r="C133" s="135"/>
      <c r="D133" s="135"/>
      <c r="H133" s="203"/>
    </row>
    <row r="134" spans="1:8" s="3" customFormat="1" x14ac:dyDescent="0.25">
      <c r="A134" s="135"/>
      <c r="B134" s="135"/>
      <c r="C134" s="135"/>
      <c r="D134" s="135"/>
      <c r="H134" s="203"/>
    </row>
    <row r="135" spans="1:8" s="3" customFormat="1" x14ac:dyDescent="0.25">
      <c r="A135" s="135"/>
      <c r="B135" s="135"/>
      <c r="C135" s="135"/>
      <c r="D135" s="135"/>
      <c r="H135" s="203"/>
    </row>
    <row r="136" spans="1:8" s="3" customFormat="1" x14ac:dyDescent="0.25">
      <c r="A136" s="135"/>
      <c r="B136" s="135"/>
      <c r="C136" s="135"/>
      <c r="D136" s="135"/>
      <c r="H136" s="203"/>
    </row>
    <row r="137" spans="1:8" s="3" customFormat="1" x14ac:dyDescent="0.25">
      <c r="A137" s="135"/>
      <c r="B137" s="135"/>
      <c r="C137" s="135"/>
      <c r="D137" s="135"/>
      <c r="H137" s="203"/>
    </row>
    <row r="138" spans="1:8" s="3" customFormat="1" x14ac:dyDescent="0.25">
      <c r="A138" s="135"/>
      <c r="B138" s="135"/>
      <c r="C138" s="135"/>
      <c r="D138" s="135"/>
      <c r="H138" s="203"/>
    </row>
    <row r="139" spans="1:8" s="3" customFormat="1" x14ac:dyDescent="0.25">
      <c r="A139" s="135"/>
      <c r="B139" s="135"/>
      <c r="C139" s="135"/>
      <c r="D139" s="135"/>
      <c r="H139" s="203"/>
    </row>
    <row r="140" spans="1:8" s="3" customFormat="1" x14ac:dyDescent="0.25">
      <c r="A140" s="135"/>
      <c r="B140" s="135"/>
      <c r="C140" s="135"/>
      <c r="D140" s="135"/>
      <c r="H140" s="203"/>
    </row>
    <row r="141" spans="1:8" s="3" customFormat="1" x14ac:dyDescent="0.25">
      <c r="A141" s="135"/>
      <c r="B141" s="135"/>
      <c r="C141" s="135"/>
      <c r="D141" s="135"/>
      <c r="H141" s="203"/>
    </row>
    <row r="142" spans="1:8" s="3" customFormat="1" x14ac:dyDescent="0.25">
      <c r="A142" s="135"/>
      <c r="B142" s="135"/>
      <c r="C142" s="135"/>
      <c r="D142" s="135"/>
      <c r="H142" s="203"/>
    </row>
    <row r="143" spans="1:8" s="3" customFormat="1" x14ac:dyDescent="0.25">
      <c r="A143" s="135"/>
      <c r="B143" s="135"/>
      <c r="C143" s="135"/>
      <c r="D143" s="135"/>
      <c r="H143" s="203"/>
    </row>
    <row r="144" spans="1:8" s="3" customFormat="1" x14ac:dyDescent="0.25">
      <c r="A144" s="135"/>
      <c r="B144" s="135"/>
      <c r="C144" s="135"/>
      <c r="D144" s="135"/>
      <c r="H144" s="203"/>
    </row>
    <row r="145" spans="1:8" s="3" customFormat="1" x14ac:dyDescent="0.25">
      <c r="A145" s="135"/>
      <c r="B145" s="135"/>
      <c r="C145" s="135"/>
      <c r="D145" s="135"/>
      <c r="H145" s="203"/>
    </row>
    <row r="146" spans="1:8" s="3" customFormat="1" x14ac:dyDescent="0.25">
      <c r="A146" s="135"/>
      <c r="B146" s="135"/>
      <c r="C146" s="135"/>
      <c r="D146" s="135"/>
      <c r="H146" s="203"/>
    </row>
    <row r="147" spans="1:8" s="3" customFormat="1" x14ac:dyDescent="0.25">
      <c r="A147" s="135"/>
      <c r="B147" s="135"/>
      <c r="C147" s="135"/>
      <c r="D147" s="135"/>
      <c r="H147" s="203"/>
    </row>
    <row r="148" spans="1:8" s="3" customFormat="1" x14ac:dyDescent="0.25">
      <c r="A148" s="135"/>
      <c r="B148" s="135"/>
      <c r="C148" s="135"/>
      <c r="D148" s="135"/>
      <c r="H148" s="203"/>
    </row>
    <row r="149" spans="1:8" s="3" customFormat="1" x14ac:dyDescent="0.25">
      <c r="A149" s="135"/>
      <c r="B149" s="135"/>
      <c r="C149" s="135"/>
      <c r="D149" s="135"/>
      <c r="H149" s="203"/>
    </row>
    <row r="150" spans="1:8" s="3" customFormat="1" x14ac:dyDescent="0.25">
      <c r="A150" s="135"/>
      <c r="B150" s="135"/>
      <c r="C150" s="135"/>
      <c r="D150" s="135"/>
      <c r="H150" s="203"/>
    </row>
    <row r="151" spans="1:8" s="3" customFormat="1" x14ac:dyDescent="0.25">
      <c r="A151" s="135"/>
      <c r="B151" s="135"/>
      <c r="C151" s="135"/>
      <c r="D151" s="135"/>
      <c r="H151" s="203"/>
    </row>
    <row r="152" spans="1:8" s="3" customFormat="1" x14ac:dyDescent="0.25">
      <c r="A152" s="135"/>
      <c r="B152" s="135"/>
      <c r="C152" s="135"/>
      <c r="D152" s="135"/>
      <c r="H152" s="203"/>
    </row>
    <row r="153" spans="1:8" s="3" customFormat="1" x14ac:dyDescent="0.25">
      <c r="A153" s="135"/>
      <c r="B153" s="135"/>
      <c r="C153" s="135"/>
      <c r="D153" s="135"/>
      <c r="H153" s="203"/>
    </row>
    <row r="154" spans="1:8" s="3" customFormat="1" x14ac:dyDescent="0.25">
      <c r="A154" s="135"/>
      <c r="B154" s="135"/>
      <c r="C154" s="135"/>
      <c r="D154" s="135"/>
      <c r="H154" s="203"/>
    </row>
    <row r="155" spans="1:8" s="3" customFormat="1" x14ac:dyDescent="0.25">
      <c r="A155" s="135"/>
      <c r="B155" s="135"/>
      <c r="C155" s="135"/>
      <c r="D155" s="135"/>
      <c r="H155" s="203"/>
    </row>
    <row r="156" spans="1:8" s="3" customFormat="1" x14ac:dyDescent="0.25">
      <c r="A156" s="135"/>
      <c r="B156" s="135"/>
      <c r="C156" s="135"/>
      <c r="D156" s="135"/>
      <c r="H156" s="203"/>
    </row>
    <row r="157" spans="1:8" s="3" customFormat="1" x14ac:dyDescent="0.25">
      <c r="A157" s="135"/>
      <c r="B157" s="135"/>
      <c r="C157" s="135"/>
      <c r="D157" s="135"/>
      <c r="H157" s="203"/>
    </row>
    <row r="158" spans="1:8" s="3" customFormat="1" x14ac:dyDescent="0.25">
      <c r="A158" s="135"/>
      <c r="B158" s="135"/>
      <c r="C158" s="135"/>
      <c r="D158" s="135"/>
      <c r="H158" s="203"/>
    </row>
    <row r="159" spans="1:8" s="3" customFormat="1" x14ac:dyDescent="0.25">
      <c r="A159" s="135"/>
      <c r="B159" s="135"/>
      <c r="C159" s="135"/>
      <c r="D159" s="135"/>
      <c r="H159" s="203"/>
    </row>
    <row r="160" spans="1:8" s="3" customFormat="1" x14ac:dyDescent="0.25">
      <c r="A160" s="135"/>
      <c r="B160" s="135"/>
      <c r="C160" s="135"/>
      <c r="D160" s="135"/>
      <c r="H160" s="203"/>
    </row>
    <row r="161" spans="1:8" s="3" customFormat="1" x14ac:dyDescent="0.25">
      <c r="A161" s="135"/>
      <c r="B161" s="135"/>
      <c r="C161" s="135"/>
      <c r="D161" s="135"/>
      <c r="H161" s="203"/>
    </row>
    <row r="162" spans="1:8" s="3" customFormat="1" x14ac:dyDescent="0.25">
      <c r="A162" s="135"/>
      <c r="B162" s="135"/>
      <c r="C162" s="135"/>
      <c r="D162" s="135"/>
      <c r="H162" s="203"/>
    </row>
    <row r="163" spans="1:8" s="3" customFormat="1" x14ac:dyDescent="0.25">
      <c r="A163" s="135"/>
      <c r="B163" s="135"/>
      <c r="C163" s="135"/>
      <c r="D163" s="135"/>
      <c r="H163" s="203"/>
    </row>
    <row r="164" spans="1:8" s="3" customFormat="1" x14ac:dyDescent="0.25">
      <c r="A164" s="135"/>
      <c r="B164" s="135"/>
      <c r="C164" s="135"/>
      <c r="D164" s="135"/>
      <c r="H164" s="203"/>
    </row>
    <row r="165" spans="1:8" s="3" customFormat="1" x14ac:dyDescent="0.25">
      <c r="A165" s="135"/>
      <c r="B165" s="135"/>
      <c r="C165" s="135"/>
      <c r="D165" s="135"/>
      <c r="H165" s="203"/>
    </row>
    <row r="166" spans="1:8" s="3" customFormat="1" x14ac:dyDescent="0.25">
      <c r="A166" s="135"/>
      <c r="B166" s="135"/>
      <c r="C166" s="135"/>
      <c r="D166" s="135"/>
      <c r="H166" s="203"/>
    </row>
    <row r="167" spans="1:8" s="3" customFormat="1" x14ac:dyDescent="0.25">
      <c r="A167" s="135"/>
      <c r="B167" s="135"/>
      <c r="C167" s="135"/>
      <c r="D167" s="135"/>
      <c r="H167" s="203"/>
    </row>
    <row r="168" spans="1:8" s="3" customFormat="1" x14ac:dyDescent="0.25">
      <c r="A168" s="135"/>
      <c r="B168" s="135"/>
      <c r="C168" s="135"/>
      <c r="D168" s="135"/>
      <c r="H168" s="203"/>
    </row>
    <row r="169" spans="1:8" s="3" customFormat="1" x14ac:dyDescent="0.25">
      <c r="A169" s="135"/>
      <c r="B169" s="135"/>
      <c r="C169" s="135"/>
      <c r="D169" s="135"/>
      <c r="H169" s="203"/>
    </row>
    <row r="170" spans="1:8" s="3" customFormat="1" x14ac:dyDescent="0.25">
      <c r="A170" s="135"/>
      <c r="B170" s="135"/>
      <c r="C170" s="135"/>
      <c r="D170" s="135"/>
      <c r="H170" s="203"/>
    </row>
    <row r="171" spans="1:8" s="3" customFormat="1" x14ac:dyDescent="0.25">
      <c r="A171" s="135"/>
      <c r="B171" s="135"/>
      <c r="C171" s="135"/>
      <c r="D171" s="135"/>
      <c r="H171" s="203"/>
    </row>
    <row r="172" spans="1:8" s="3" customFormat="1" x14ac:dyDescent="0.25">
      <c r="A172" s="135"/>
      <c r="B172" s="135"/>
      <c r="C172" s="135"/>
      <c r="D172" s="135"/>
      <c r="H172" s="203"/>
    </row>
    <row r="173" spans="1:8" s="3" customFormat="1" x14ac:dyDescent="0.25">
      <c r="A173" s="135"/>
      <c r="B173" s="135"/>
      <c r="C173" s="135"/>
      <c r="D173" s="135"/>
      <c r="H173" s="203"/>
    </row>
    <row r="174" spans="1:8" s="3" customFormat="1" x14ac:dyDescent="0.25">
      <c r="A174" s="135"/>
      <c r="B174" s="135"/>
      <c r="C174" s="135"/>
      <c r="D174" s="135"/>
      <c r="H174" s="203"/>
    </row>
    <row r="175" spans="1:8" s="3" customFormat="1" x14ac:dyDescent="0.25">
      <c r="A175" s="135"/>
      <c r="B175" s="135"/>
      <c r="C175" s="135"/>
      <c r="D175" s="135"/>
      <c r="H175" s="203"/>
    </row>
    <row r="176" spans="1:8" s="3" customFormat="1" x14ac:dyDescent="0.25">
      <c r="A176" s="135"/>
      <c r="B176" s="135"/>
      <c r="C176" s="135"/>
      <c r="D176" s="135"/>
      <c r="H176" s="203"/>
    </row>
    <row r="177" spans="1:8" s="3" customFormat="1" x14ac:dyDescent="0.25">
      <c r="A177" s="135"/>
      <c r="B177" s="135"/>
      <c r="C177" s="135"/>
      <c r="D177" s="135"/>
      <c r="H177" s="203"/>
    </row>
    <row r="178" spans="1:8" s="3" customFormat="1" x14ac:dyDescent="0.25">
      <c r="A178" s="135"/>
      <c r="B178" s="135"/>
      <c r="C178" s="135"/>
      <c r="D178" s="135"/>
      <c r="H178" s="203"/>
    </row>
    <row r="179" spans="1:8" s="3" customFormat="1" x14ac:dyDescent="0.25">
      <c r="A179" s="135"/>
      <c r="B179" s="135"/>
      <c r="C179" s="135"/>
      <c r="D179" s="135"/>
      <c r="H179" s="203"/>
    </row>
    <row r="180" spans="1:8" s="3" customFormat="1" x14ac:dyDescent="0.25">
      <c r="A180" s="135"/>
      <c r="B180" s="135"/>
      <c r="C180" s="135"/>
      <c r="D180" s="135"/>
      <c r="H180" s="203"/>
    </row>
    <row r="181" spans="1:8" s="3" customFormat="1" x14ac:dyDescent="0.25">
      <c r="A181" s="135"/>
      <c r="B181" s="135"/>
      <c r="C181" s="135"/>
      <c r="D181" s="135"/>
      <c r="H181" s="203"/>
    </row>
    <row r="182" spans="1:8" s="3" customFormat="1" x14ac:dyDescent="0.25">
      <c r="A182" s="135"/>
      <c r="B182" s="135"/>
      <c r="C182" s="135"/>
      <c r="D182" s="135"/>
      <c r="H182" s="203"/>
    </row>
    <row r="183" spans="1:8" s="3" customFormat="1" x14ac:dyDescent="0.25">
      <c r="A183" s="135"/>
      <c r="B183" s="135"/>
      <c r="C183" s="135"/>
      <c r="D183" s="135"/>
      <c r="H183" s="203"/>
    </row>
    <row r="184" spans="1:8" s="3" customFormat="1" x14ac:dyDescent="0.25">
      <c r="A184" s="135"/>
      <c r="B184" s="135"/>
      <c r="C184" s="135"/>
      <c r="D184" s="135"/>
      <c r="H184" s="203"/>
    </row>
    <row r="185" spans="1:8" s="3" customFormat="1" x14ac:dyDescent="0.25">
      <c r="A185" s="135"/>
      <c r="B185" s="135"/>
      <c r="C185" s="135"/>
      <c r="D185" s="135"/>
      <c r="H185" s="203"/>
    </row>
    <row r="186" spans="1:8" s="3" customFormat="1" x14ac:dyDescent="0.25">
      <c r="A186" s="135"/>
      <c r="B186" s="135"/>
      <c r="C186" s="135"/>
      <c r="D186" s="135"/>
      <c r="H186" s="203"/>
    </row>
    <row r="187" spans="1:8" s="3" customFormat="1" x14ac:dyDescent="0.25">
      <c r="A187" s="135"/>
      <c r="B187" s="135"/>
      <c r="C187" s="135"/>
      <c r="D187" s="135"/>
      <c r="H187" s="203"/>
    </row>
    <row r="188" spans="1:8" s="3" customFormat="1" x14ac:dyDescent="0.25">
      <c r="A188" s="135"/>
      <c r="B188" s="135"/>
      <c r="C188" s="135"/>
      <c r="D188" s="135"/>
      <c r="H188" s="203"/>
    </row>
    <row r="189" spans="1:8" s="3" customFormat="1" x14ac:dyDescent="0.25">
      <c r="A189" s="135"/>
      <c r="B189" s="135"/>
      <c r="C189" s="135"/>
      <c r="D189" s="135"/>
      <c r="H189" s="203"/>
    </row>
    <row r="190" spans="1:8" s="3" customFormat="1" x14ac:dyDescent="0.25">
      <c r="A190" s="135"/>
      <c r="B190" s="135"/>
      <c r="C190" s="135"/>
      <c r="D190" s="135"/>
      <c r="H190" s="203"/>
    </row>
    <row r="191" spans="1:8" s="3" customFormat="1" x14ac:dyDescent="0.25">
      <c r="A191" s="135"/>
      <c r="B191" s="135"/>
      <c r="C191" s="135"/>
      <c r="D191" s="135"/>
      <c r="H191" s="203"/>
    </row>
    <row r="192" spans="1:8" s="3" customFormat="1" x14ac:dyDescent="0.25">
      <c r="A192" s="135"/>
      <c r="B192" s="135"/>
      <c r="C192" s="135"/>
      <c r="D192" s="135"/>
      <c r="H192" s="203"/>
    </row>
    <row r="193" spans="1:8" s="3" customFormat="1" x14ac:dyDescent="0.25">
      <c r="A193" s="135"/>
      <c r="B193" s="135"/>
      <c r="C193" s="135"/>
      <c r="D193" s="135"/>
      <c r="H193" s="203"/>
    </row>
    <row r="194" spans="1:8" s="3" customFormat="1" x14ac:dyDescent="0.25">
      <c r="A194" s="135"/>
      <c r="B194" s="135"/>
      <c r="C194" s="135"/>
      <c r="D194" s="135"/>
      <c r="H194" s="203"/>
    </row>
    <row r="195" spans="1:8" s="3" customFormat="1" x14ac:dyDescent="0.25">
      <c r="A195" s="135"/>
      <c r="B195" s="135"/>
      <c r="C195" s="135"/>
      <c r="D195" s="135"/>
      <c r="H195" s="203"/>
    </row>
    <row r="196" spans="1:8" s="3" customFormat="1" x14ac:dyDescent="0.25">
      <c r="A196" s="135"/>
      <c r="B196" s="135"/>
      <c r="C196" s="135"/>
      <c r="D196" s="135"/>
      <c r="H196" s="203"/>
    </row>
    <row r="197" spans="1:8" s="3" customFormat="1" x14ac:dyDescent="0.25">
      <c r="A197" s="135"/>
      <c r="B197" s="135"/>
      <c r="C197" s="135"/>
      <c r="D197" s="135"/>
      <c r="H197" s="203"/>
    </row>
    <row r="198" spans="1:8" s="3" customFormat="1" x14ac:dyDescent="0.25">
      <c r="A198" s="135"/>
      <c r="B198" s="135"/>
      <c r="C198" s="135"/>
      <c r="D198" s="135"/>
      <c r="H198" s="203"/>
    </row>
    <row r="199" spans="1:8" s="3" customFormat="1" x14ac:dyDescent="0.25">
      <c r="A199" s="135"/>
      <c r="B199" s="135"/>
      <c r="C199" s="135"/>
      <c r="D199" s="135"/>
      <c r="H199" s="203"/>
    </row>
    <row r="200" spans="1:8" s="3" customFormat="1" x14ac:dyDescent="0.25">
      <c r="A200" s="135"/>
      <c r="B200" s="135"/>
      <c r="C200" s="135"/>
      <c r="D200" s="135"/>
      <c r="H200" s="203"/>
    </row>
    <row r="201" spans="1:8" s="3" customFormat="1" x14ac:dyDescent="0.25">
      <c r="A201" s="135"/>
      <c r="B201" s="135"/>
      <c r="C201" s="135"/>
      <c r="D201" s="135"/>
      <c r="H201" s="203"/>
    </row>
    <row r="202" spans="1:8" s="3" customFormat="1" x14ac:dyDescent="0.25">
      <c r="A202" s="135"/>
      <c r="B202" s="135"/>
      <c r="C202" s="135"/>
      <c r="D202" s="135"/>
      <c r="H202" s="203"/>
    </row>
    <row r="203" spans="1:8" s="3" customFormat="1" x14ac:dyDescent="0.25">
      <c r="A203" s="135"/>
      <c r="B203" s="135"/>
      <c r="C203" s="135"/>
      <c r="D203" s="135"/>
      <c r="H203" s="203"/>
    </row>
    <row r="204" spans="1:8" s="3" customFormat="1" x14ac:dyDescent="0.25">
      <c r="A204" s="135"/>
      <c r="B204" s="135"/>
      <c r="C204" s="135"/>
      <c r="D204" s="135"/>
      <c r="H204" s="203"/>
    </row>
    <row r="205" spans="1:8" s="3" customFormat="1" x14ac:dyDescent="0.25">
      <c r="A205" s="135"/>
      <c r="B205" s="135"/>
      <c r="C205" s="135"/>
      <c r="D205" s="135"/>
      <c r="H205" s="203"/>
    </row>
    <row r="206" spans="1:8" s="3" customFormat="1" x14ac:dyDescent="0.25">
      <c r="A206" s="135"/>
      <c r="B206" s="135"/>
      <c r="C206" s="135"/>
      <c r="D206" s="135"/>
      <c r="H206" s="203"/>
    </row>
    <row r="207" spans="1:8" s="3" customFormat="1" x14ac:dyDescent="0.25">
      <c r="A207" s="135"/>
      <c r="B207" s="135"/>
      <c r="C207" s="135"/>
      <c r="D207" s="135"/>
      <c r="H207" s="203"/>
    </row>
    <row r="208" spans="1:8" s="3" customFormat="1" x14ac:dyDescent="0.25">
      <c r="A208" s="135"/>
      <c r="B208" s="135"/>
      <c r="C208" s="135"/>
      <c r="D208" s="135"/>
      <c r="H208" s="203"/>
    </row>
    <row r="209" spans="1:8" s="3" customFormat="1" x14ac:dyDescent="0.25">
      <c r="A209" s="135"/>
      <c r="B209" s="135"/>
      <c r="C209" s="135"/>
      <c r="D209" s="135"/>
      <c r="H209" s="203"/>
    </row>
  </sheetData>
  <mergeCells count="1">
    <mergeCell ref="A1:H1"/>
  </mergeCells>
  <printOptions horizontalCentered="1"/>
  <pageMargins left="0.19685039370078741" right="0.19685039370078741" top="0.43307086614173229" bottom="0.43307086614173229" header="0.31496062992125984" footer="0.19685039370078741"/>
  <pageSetup paperSize="9" scale="90" firstPageNumber="4" orientation="portrait" useFirstPageNumber="1" r:id="rId1"/>
  <headerFooter alignWithMargins="0">
    <oddFooter>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7"/>
  <sheetViews>
    <sheetView zoomScaleNormal="100" workbookViewId="0">
      <selection activeCell="B77" sqref="B77"/>
    </sheetView>
  </sheetViews>
  <sheetFormatPr defaultColWidth="11.44140625" defaultRowHeight="13.2" x14ac:dyDescent="0.25"/>
  <cols>
    <col min="1" max="1" width="6.5546875" style="75" customWidth="1"/>
    <col min="2" max="2" width="57.109375" style="42" customWidth="1"/>
    <col min="3" max="3" width="12.6640625" style="187" customWidth="1"/>
    <col min="4" max="4" width="12.5546875" style="187" customWidth="1"/>
    <col min="5" max="5" width="12.6640625" style="219" customWidth="1"/>
    <col min="6" max="6" width="11.44140625" style="74"/>
    <col min="7" max="8" width="13.44140625" style="74" bestFit="1" customWidth="1"/>
    <col min="9" max="9" width="11.88671875" style="74" bestFit="1" customWidth="1"/>
    <col min="10" max="16384" width="11.44140625" style="74"/>
  </cols>
  <sheetData>
    <row r="1" spans="1:9" ht="30.6" customHeight="1" x14ac:dyDescent="0.25">
      <c r="A1" s="273" t="s">
        <v>73</v>
      </c>
      <c r="B1" s="273"/>
      <c r="C1" s="273"/>
      <c r="D1" s="273"/>
      <c r="E1" s="273"/>
    </row>
    <row r="2" spans="1:9" ht="27.6" customHeight="1" x14ac:dyDescent="0.25">
      <c r="A2" s="223" t="s">
        <v>267</v>
      </c>
      <c r="B2" s="223" t="s">
        <v>268</v>
      </c>
      <c r="C2" s="244" t="s">
        <v>282</v>
      </c>
      <c r="D2" s="244" t="s">
        <v>270</v>
      </c>
      <c r="E2" s="244" t="s">
        <v>284</v>
      </c>
    </row>
    <row r="3" spans="1:9" ht="8.4" customHeight="1" x14ac:dyDescent="0.25">
      <c r="A3" s="227"/>
      <c r="B3" s="228"/>
      <c r="C3" s="229"/>
      <c r="D3" s="229"/>
      <c r="E3" s="229"/>
    </row>
    <row r="4" spans="1:9" ht="31.2" customHeight="1" x14ac:dyDescent="0.25">
      <c r="A4" s="162" t="s">
        <v>78</v>
      </c>
      <c r="B4" s="163" t="s">
        <v>77</v>
      </c>
      <c r="C4" s="206">
        <f>C5+C106+C376+C577</f>
        <v>1653505500</v>
      </c>
      <c r="D4" s="206">
        <f>D5+D106+D376+D577</f>
        <v>284468600</v>
      </c>
      <c r="E4" s="206">
        <f>C4+D4</f>
        <v>1937974100</v>
      </c>
      <c r="G4" s="208"/>
      <c r="H4" s="81"/>
    </row>
    <row r="5" spans="1:9" ht="24" customHeight="1" x14ac:dyDescent="0.25">
      <c r="A5" s="159">
        <v>100</v>
      </c>
      <c r="B5" s="102" t="s">
        <v>79</v>
      </c>
      <c r="C5" s="160">
        <f>C7+C89+C97+C61</f>
        <v>91929000</v>
      </c>
      <c r="D5" s="160">
        <f>D7+D89+D97+D61</f>
        <v>-9654300</v>
      </c>
      <c r="E5" s="160">
        <f>C5+D5</f>
        <v>82274700</v>
      </c>
      <c r="I5" s="208"/>
    </row>
    <row r="6" spans="1:9" ht="13.5" customHeight="1" x14ac:dyDescent="0.25">
      <c r="A6" s="47"/>
      <c r="C6" s="160"/>
      <c r="D6" s="160"/>
      <c r="E6" s="160"/>
      <c r="G6" s="208"/>
    </row>
    <row r="7" spans="1:9" ht="12.75" customHeight="1" x14ac:dyDescent="0.25">
      <c r="A7" s="62" t="s">
        <v>66</v>
      </c>
      <c r="B7" s="102" t="s">
        <v>67</v>
      </c>
      <c r="C7" s="160">
        <f>C8</f>
        <v>70710100</v>
      </c>
      <c r="D7" s="160">
        <f>D8</f>
        <v>-3683400</v>
      </c>
      <c r="E7" s="160">
        <f t="shared" ref="E7:E68" si="0">C7+D7</f>
        <v>67026700</v>
      </c>
      <c r="G7" s="81"/>
    </row>
    <row r="8" spans="1:9" ht="12.75" hidden="1" customHeight="1" x14ac:dyDescent="0.25">
      <c r="A8" s="62">
        <v>3</v>
      </c>
      <c r="B8" s="164" t="s">
        <v>39</v>
      </c>
      <c r="C8" s="160">
        <f>C9+C20+C50+C55</f>
        <v>70710100</v>
      </c>
      <c r="D8" s="160">
        <f>D9+D20+D50+D55</f>
        <v>-3683400</v>
      </c>
      <c r="E8" s="160">
        <f t="shared" si="0"/>
        <v>67026700</v>
      </c>
    </row>
    <row r="9" spans="1:9" ht="12.75" customHeight="1" x14ac:dyDescent="0.25">
      <c r="A9" s="76">
        <v>31</v>
      </c>
      <c r="B9" s="165" t="s">
        <v>40</v>
      </c>
      <c r="C9" s="160">
        <f t="shared" ref="C9:D9" si="1">C10+C14+C16</f>
        <v>44830000</v>
      </c>
      <c r="D9" s="160">
        <f t="shared" si="1"/>
        <v>-213000</v>
      </c>
      <c r="E9" s="160">
        <f t="shared" si="0"/>
        <v>44617000</v>
      </c>
    </row>
    <row r="10" spans="1:9" ht="12.75" customHeight="1" x14ac:dyDescent="0.25">
      <c r="A10" s="60">
        <v>311</v>
      </c>
      <c r="B10" s="166" t="s">
        <v>122</v>
      </c>
      <c r="C10" s="161">
        <f t="shared" ref="C10:D10" si="2">C11+C12+C13</f>
        <v>36625000</v>
      </c>
      <c r="D10" s="161">
        <f t="shared" si="2"/>
        <v>-440000</v>
      </c>
      <c r="E10" s="161">
        <f t="shared" si="0"/>
        <v>36185000</v>
      </c>
    </row>
    <row r="11" spans="1:9" ht="12.75" hidden="1" customHeight="1" x14ac:dyDescent="0.25">
      <c r="A11" s="60">
        <v>3111</v>
      </c>
      <c r="B11" s="166" t="s">
        <v>41</v>
      </c>
      <c r="C11" s="161">
        <v>35750000</v>
      </c>
      <c r="D11" s="161">
        <v>0</v>
      </c>
      <c r="E11" s="161">
        <f t="shared" si="0"/>
        <v>35750000</v>
      </c>
    </row>
    <row r="12" spans="1:9" ht="12.75" hidden="1" customHeight="1" x14ac:dyDescent="0.25">
      <c r="A12" s="60">
        <v>3112</v>
      </c>
      <c r="B12" s="166" t="s">
        <v>210</v>
      </c>
      <c r="C12" s="161">
        <v>235000</v>
      </c>
      <c r="D12" s="161">
        <v>0</v>
      </c>
      <c r="E12" s="161">
        <f t="shared" si="0"/>
        <v>235000</v>
      </c>
    </row>
    <row r="13" spans="1:9" ht="12.75" hidden="1" customHeight="1" x14ac:dyDescent="0.25">
      <c r="A13" s="60">
        <v>3113</v>
      </c>
      <c r="B13" s="166" t="s">
        <v>42</v>
      </c>
      <c r="C13" s="161">
        <v>640000</v>
      </c>
      <c r="D13" s="161">
        <v>-440000</v>
      </c>
      <c r="E13" s="161">
        <f t="shared" si="0"/>
        <v>200000</v>
      </c>
    </row>
    <row r="14" spans="1:9" ht="12.75" customHeight="1" x14ac:dyDescent="0.25">
      <c r="A14" s="60">
        <v>312</v>
      </c>
      <c r="B14" s="170" t="s">
        <v>43</v>
      </c>
      <c r="C14" s="161">
        <f t="shared" ref="C14:D14" si="3">C15</f>
        <v>2000000</v>
      </c>
      <c r="D14" s="161">
        <f t="shared" si="3"/>
        <v>200000</v>
      </c>
      <c r="E14" s="161">
        <f t="shared" si="0"/>
        <v>2200000</v>
      </c>
    </row>
    <row r="15" spans="1:9" ht="12.75" hidden="1" customHeight="1" x14ac:dyDescent="0.25">
      <c r="A15" s="60">
        <v>3121</v>
      </c>
      <c r="B15" s="166" t="s">
        <v>43</v>
      </c>
      <c r="C15" s="161">
        <v>2000000</v>
      </c>
      <c r="D15" s="161">
        <v>200000</v>
      </c>
      <c r="E15" s="161">
        <f t="shared" si="0"/>
        <v>2200000</v>
      </c>
    </row>
    <row r="16" spans="1:9" ht="12.75" customHeight="1" x14ac:dyDescent="0.25">
      <c r="A16" s="60">
        <v>313</v>
      </c>
      <c r="B16" s="170" t="s">
        <v>44</v>
      </c>
      <c r="C16" s="161">
        <f>C17+C18+C19</f>
        <v>6205000</v>
      </c>
      <c r="D16" s="161">
        <f>D17+D18+D19</f>
        <v>27000</v>
      </c>
      <c r="E16" s="161">
        <f>C16+D16</f>
        <v>6232000</v>
      </c>
    </row>
    <row r="17" spans="1:5" ht="12.75" hidden="1" customHeight="1" x14ac:dyDescent="0.25">
      <c r="A17" s="60">
        <v>3131</v>
      </c>
      <c r="B17" s="170" t="s">
        <v>247</v>
      </c>
      <c r="C17" s="161">
        <v>0</v>
      </c>
      <c r="D17" s="161">
        <v>27000</v>
      </c>
      <c r="E17" s="161">
        <f>C17+D17</f>
        <v>27000</v>
      </c>
    </row>
    <row r="18" spans="1:5" ht="12.75" hidden="1" customHeight="1" x14ac:dyDescent="0.25">
      <c r="A18" s="60">
        <v>3132</v>
      </c>
      <c r="B18" s="166" t="s">
        <v>229</v>
      </c>
      <c r="C18" s="161">
        <v>5560000</v>
      </c>
      <c r="D18" s="161">
        <v>0</v>
      </c>
      <c r="E18" s="161">
        <f t="shared" si="0"/>
        <v>5560000</v>
      </c>
    </row>
    <row r="19" spans="1:5" ht="12.75" hidden="1" customHeight="1" x14ac:dyDescent="0.25">
      <c r="A19" s="60">
        <v>3133</v>
      </c>
      <c r="B19" s="166" t="s">
        <v>124</v>
      </c>
      <c r="C19" s="161">
        <v>645000</v>
      </c>
      <c r="D19" s="161">
        <v>0</v>
      </c>
      <c r="E19" s="161">
        <f t="shared" si="0"/>
        <v>645000</v>
      </c>
    </row>
    <row r="20" spans="1:5" ht="12.75" customHeight="1" x14ac:dyDescent="0.25">
      <c r="A20" s="62">
        <v>32</v>
      </c>
      <c r="B20" s="167" t="s">
        <v>4</v>
      </c>
      <c r="C20" s="160">
        <f>C21+C26+C32+C42</f>
        <v>24770100</v>
      </c>
      <c r="D20" s="160">
        <f>D21+D26+D32+D42</f>
        <v>-3371400</v>
      </c>
      <c r="E20" s="160">
        <f t="shared" si="0"/>
        <v>21398700</v>
      </c>
    </row>
    <row r="21" spans="1:5" ht="12.75" customHeight="1" x14ac:dyDescent="0.25">
      <c r="A21" s="60">
        <v>321</v>
      </c>
      <c r="B21" s="168" t="s">
        <v>8</v>
      </c>
      <c r="C21" s="161">
        <f>C22+C23+C24+C25</f>
        <v>3567500</v>
      </c>
      <c r="D21" s="161">
        <f>D22+D23+D24+D25</f>
        <v>-298000</v>
      </c>
      <c r="E21" s="161">
        <f t="shared" si="0"/>
        <v>3269500</v>
      </c>
    </row>
    <row r="22" spans="1:5" ht="12.75" hidden="1" customHeight="1" x14ac:dyDescent="0.25">
      <c r="A22" s="60">
        <v>3211</v>
      </c>
      <c r="B22" s="152" t="s">
        <v>45</v>
      </c>
      <c r="C22" s="161">
        <v>1500000</v>
      </c>
      <c r="D22" s="161">
        <v>-300000</v>
      </c>
      <c r="E22" s="161">
        <f t="shared" si="0"/>
        <v>1200000</v>
      </c>
    </row>
    <row r="23" spans="1:5" ht="12.75" hidden="1" customHeight="1" x14ac:dyDescent="0.25">
      <c r="A23" s="60">
        <v>3212</v>
      </c>
      <c r="B23" s="152" t="s">
        <v>46</v>
      </c>
      <c r="C23" s="161">
        <v>1390000</v>
      </c>
      <c r="D23" s="161">
        <v>0</v>
      </c>
      <c r="E23" s="161">
        <f t="shared" si="0"/>
        <v>1390000</v>
      </c>
    </row>
    <row r="24" spans="1:5" ht="12.75" hidden="1" customHeight="1" x14ac:dyDescent="0.25">
      <c r="A24" s="63" t="s">
        <v>6</v>
      </c>
      <c r="B24" s="168" t="s">
        <v>7</v>
      </c>
      <c r="C24" s="161">
        <v>677500</v>
      </c>
      <c r="D24" s="161">
        <v>0</v>
      </c>
      <c r="E24" s="161">
        <f t="shared" si="0"/>
        <v>677500</v>
      </c>
    </row>
    <row r="25" spans="1:5" ht="12.75" hidden="1" customHeight="1" x14ac:dyDescent="0.25">
      <c r="A25" s="63">
        <v>3214</v>
      </c>
      <c r="B25" s="168" t="s">
        <v>246</v>
      </c>
      <c r="C25" s="161">
        <v>0</v>
      </c>
      <c r="D25" s="161">
        <v>2000</v>
      </c>
      <c r="E25" s="161">
        <f t="shared" si="0"/>
        <v>2000</v>
      </c>
    </row>
    <row r="26" spans="1:5" ht="12.75" customHeight="1" x14ac:dyDescent="0.25">
      <c r="A26" s="63">
        <v>322</v>
      </c>
      <c r="B26" s="169" t="s">
        <v>47</v>
      </c>
      <c r="C26" s="161">
        <f t="shared" ref="C26:D26" si="4">C27+C28+C29+C30+C31</f>
        <v>1632000</v>
      </c>
      <c r="D26" s="161">
        <f t="shared" si="4"/>
        <v>-472000</v>
      </c>
      <c r="E26" s="161">
        <f t="shared" si="0"/>
        <v>1160000</v>
      </c>
    </row>
    <row r="27" spans="1:5" ht="12.75" hidden="1" customHeight="1" x14ac:dyDescent="0.25">
      <c r="A27" s="63">
        <v>3221</v>
      </c>
      <c r="B27" s="166" t="s">
        <v>48</v>
      </c>
      <c r="C27" s="161">
        <v>1045000</v>
      </c>
      <c r="D27" s="161">
        <v>-330000</v>
      </c>
      <c r="E27" s="161">
        <f t="shared" si="0"/>
        <v>715000</v>
      </c>
    </row>
    <row r="28" spans="1:5" ht="12.75" hidden="1" customHeight="1" x14ac:dyDescent="0.25">
      <c r="A28" s="63">
        <v>3223</v>
      </c>
      <c r="B28" s="166" t="s">
        <v>49</v>
      </c>
      <c r="C28" s="161">
        <v>434500</v>
      </c>
      <c r="D28" s="161">
        <v>-184500</v>
      </c>
      <c r="E28" s="161">
        <f t="shared" si="0"/>
        <v>250000</v>
      </c>
    </row>
    <row r="29" spans="1:5" ht="12.75" hidden="1" customHeight="1" x14ac:dyDescent="0.25">
      <c r="A29" s="63">
        <v>3224</v>
      </c>
      <c r="B29" s="169" t="s">
        <v>9</v>
      </c>
      <c r="C29" s="161">
        <v>5000</v>
      </c>
      <c r="D29" s="161">
        <v>20000</v>
      </c>
      <c r="E29" s="161">
        <f t="shared" si="0"/>
        <v>25000</v>
      </c>
    </row>
    <row r="30" spans="1:5" ht="12.75" hidden="1" customHeight="1" x14ac:dyDescent="0.25">
      <c r="A30" s="63" t="s">
        <v>10</v>
      </c>
      <c r="B30" s="169" t="s">
        <v>11</v>
      </c>
      <c r="C30" s="161">
        <v>97500</v>
      </c>
      <c r="D30" s="161">
        <v>-7500</v>
      </c>
      <c r="E30" s="161">
        <f t="shared" si="0"/>
        <v>90000</v>
      </c>
    </row>
    <row r="31" spans="1:5" ht="12.75" hidden="1" customHeight="1" x14ac:dyDescent="0.25">
      <c r="A31" s="63">
        <v>3227</v>
      </c>
      <c r="B31" s="170" t="s">
        <v>125</v>
      </c>
      <c r="C31" s="161">
        <v>50000</v>
      </c>
      <c r="D31" s="161">
        <v>30000</v>
      </c>
      <c r="E31" s="161">
        <f t="shared" si="0"/>
        <v>80000</v>
      </c>
    </row>
    <row r="32" spans="1:5" ht="12.75" hidden="1" customHeight="1" x14ac:dyDescent="0.25">
      <c r="A32" s="63">
        <v>323</v>
      </c>
      <c r="B32" s="169" t="s">
        <v>12</v>
      </c>
      <c r="C32" s="161">
        <f t="shared" ref="C32:D32" si="5">SUM(C33:C41)</f>
        <v>19050600</v>
      </c>
      <c r="D32" s="161">
        <f t="shared" si="5"/>
        <v>-2670600</v>
      </c>
      <c r="E32" s="161">
        <f t="shared" si="0"/>
        <v>16380000</v>
      </c>
    </row>
    <row r="33" spans="1:6" ht="12.75" hidden="1" customHeight="1" x14ac:dyDescent="0.25">
      <c r="A33" s="60">
        <v>3231</v>
      </c>
      <c r="B33" s="166" t="s">
        <v>50</v>
      </c>
      <c r="C33" s="157">
        <v>1771500</v>
      </c>
      <c r="D33" s="157">
        <v>-171500</v>
      </c>
      <c r="E33" s="157">
        <f t="shared" si="0"/>
        <v>1600000</v>
      </c>
    </row>
    <row r="34" spans="1:6" ht="12.75" hidden="1" customHeight="1" x14ac:dyDescent="0.25">
      <c r="A34" s="60">
        <v>3232</v>
      </c>
      <c r="B34" s="169" t="s">
        <v>13</v>
      </c>
      <c r="C34" s="157">
        <v>2795000</v>
      </c>
      <c r="D34" s="157">
        <v>0</v>
      </c>
      <c r="E34" s="157">
        <f t="shared" si="0"/>
        <v>2795000</v>
      </c>
    </row>
    <row r="35" spans="1:6" ht="12.75" hidden="1" customHeight="1" x14ac:dyDescent="0.25">
      <c r="A35" s="60">
        <v>3233</v>
      </c>
      <c r="B35" s="152" t="s">
        <v>51</v>
      </c>
      <c r="C35" s="157">
        <v>1000000</v>
      </c>
      <c r="D35" s="157">
        <v>-500000</v>
      </c>
      <c r="E35" s="157">
        <f t="shared" si="0"/>
        <v>500000</v>
      </c>
    </row>
    <row r="36" spans="1:6" ht="12.75" hidden="1" customHeight="1" x14ac:dyDescent="0.25">
      <c r="A36" s="60">
        <v>3234</v>
      </c>
      <c r="B36" s="152" t="s">
        <v>52</v>
      </c>
      <c r="C36" s="157">
        <v>255600</v>
      </c>
      <c r="D36" s="157">
        <v>-45600</v>
      </c>
      <c r="E36" s="157">
        <f t="shared" si="0"/>
        <v>210000</v>
      </c>
    </row>
    <row r="37" spans="1:6" ht="12.75" hidden="1" customHeight="1" x14ac:dyDescent="0.25">
      <c r="A37" s="60">
        <v>3235</v>
      </c>
      <c r="B37" s="152" t="s">
        <v>53</v>
      </c>
      <c r="C37" s="157">
        <v>9381500</v>
      </c>
      <c r="D37" s="157">
        <v>-781500</v>
      </c>
      <c r="E37" s="157">
        <f t="shared" si="0"/>
        <v>8600000</v>
      </c>
    </row>
    <row r="38" spans="1:6" ht="12.75" hidden="1" customHeight="1" x14ac:dyDescent="0.25">
      <c r="A38" s="60">
        <v>3236</v>
      </c>
      <c r="B38" s="152" t="s">
        <v>54</v>
      </c>
      <c r="C38" s="157">
        <v>650000</v>
      </c>
      <c r="D38" s="157">
        <v>-365000</v>
      </c>
      <c r="E38" s="157">
        <f t="shared" si="0"/>
        <v>285000</v>
      </c>
    </row>
    <row r="39" spans="1:6" ht="12.75" hidden="1" customHeight="1" x14ac:dyDescent="0.25">
      <c r="A39" s="60">
        <v>3237</v>
      </c>
      <c r="B39" s="169" t="s">
        <v>14</v>
      </c>
      <c r="C39" s="157">
        <v>1550000</v>
      </c>
      <c r="D39" s="157">
        <v>0</v>
      </c>
      <c r="E39" s="157">
        <f t="shared" si="0"/>
        <v>1550000</v>
      </c>
    </row>
    <row r="40" spans="1:6" ht="12.75" hidden="1" customHeight="1" x14ac:dyDescent="0.25">
      <c r="A40" s="60">
        <v>3238</v>
      </c>
      <c r="B40" s="169" t="s">
        <v>15</v>
      </c>
      <c r="C40" s="157">
        <v>1347000</v>
      </c>
      <c r="D40" s="157">
        <v>-607000</v>
      </c>
      <c r="E40" s="157">
        <f t="shared" si="0"/>
        <v>740000</v>
      </c>
    </row>
    <row r="41" spans="1:6" ht="12.75" hidden="1" customHeight="1" x14ac:dyDescent="0.25">
      <c r="A41" s="60">
        <v>3239</v>
      </c>
      <c r="B41" s="169" t="s">
        <v>55</v>
      </c>
      <c r="C41" s="157">
        <v>300000</v>
      </c>
      <c r="D41" s="157">
        <v>-200000</v>
      </c>
      <c r="E41" s="157">
        <f t="shared" si="0"/>
        <v>100000</v>
      </c>
    </row>
    <row r="42" spans="1:6" ht="12.75" customHeight="1" x14ac:dyDescent="0.25">
      <c r="A42" s="47">
        <v>329</v>
      </c>
      <c r="B42" s="166" t="s">
        <v>56</v>
      </c>
      <c r="C42" s="161">
        <f t="shared" ref="C42:D42" si="6">SUM(C43:C49)</f>
        <v>520000</v>
      </c>
      <c r="D42" s="161">
        <f t="shared" si="6"/>
        <v>69200</v>
      </c>
      <c r="E42" s="161">
        <f t="shared" si="0"/>
        <v>589200</v>
      </c>
    </row>
    <row r="43" spans="1:6" ht="12.75" hidden="1" customHeight="1" x14ac:dyDescent="0.25">
      <c r="A43" s="60">
        <v>3291</v>
      </c>
      <c r="B43" s="170" t="s">
        <v>85</v>
      </c>
      <c r="C43" s="157">
        <v>200000</v>
      </c>
      <c r="D43" s="157">
        <v>0</v>
      </c>
      <c r="E43" s="157">
        <f t="shared" si="0"/>
        <v>200000</v>
      </c>
    </row>
    <row r="44" spans="1:6" ht="12.75" hidden="1" customHeight="1" x14ac:dyDescent="0.25">
      <c r="A44" s="60">
        <v>3292</v>
      </c>
      <c r="B44" s="170" t="s">
        <v>57</v>
      </c>
      <c r="C44" s="157">
        <v>100000</v>
      </c>
      <c r="D44" s="157">
        <v>0</v>
      </c>
      <c r="E44" s="157">
        <f t="shared" si="0"/>
        <v>100000</v>
      </c>
    </row>
    <row r="45" spans="1:6" ht="12.75" hidden="1" customHeight="1" x14ac:dyDescent="0.25">
      <c r="A45" s="60">
        <v>3293</v>
      </c>
      <c r="B45" s="170" t="s">
        <v>58</v>
      </c>
      <c r="C45" s="157">
        <v>70000</v>
      </c>
      <c r="D45" s="157">
        <v>0</v>
      </c>
      <c r="E45" s="157">
        <f t="shared" si="0"/>
        <v>70000</v>
      </c>
    </row>
    <row r="46" spans="1:6" ht="12.75" hidden="1" customHeight="1" x14ac:dyDescent="0.25">
      <c r="A46" s="60">
        <v>3294</v>
      </c>
      <c r="B46" s="170" t="s">
        <v>197</v>
      </c>
      <c r="C46" s="157">
        <v>20000</v>
      </c>
      <c r="D46" s="157">
        <v>-5000</v>
      </c>
      <c r="E46" s="157">
        <f t="shared" si="0"/>
        <v>15000</v>
      </c>
    </row>
    <row r="47" spans="1:6" ht="12.75" hidden="1" customHeight="1" x14ac:dyDescent="0.25">
      <c r="A47" s="60">
        <v>3295</v>
      </c>
      <c r="B47" s="170" t="s">
        <v>126</v>
      </c>
      <c r="C47" s="157">
        <v>80000</v>
      </c>
      <c r="D47" s="157">
        <v>40000</v>
      </c>
      <c r="E47" s="157">
        <f t="shared" si="0"/>
        <v>120000</v>
      </c>
    </row>
    <row r="48" spans="1:6" ht="12.75" hidden="1" customHeight="1" x14ac:dyDescent="0.25">
      <c r="A48" s="60">
        <v>3296</v>
      </c>
      <c r="B48" s="170" t="s">
        <v>212</v>
      </c>
      <c r="C48" s="157">
        <v>20000</v>
      </c>
      <c r="D48" s="157">
        <v>54200</v>
      </c>
      <c r="E48" s="157">
        <f t="shared" si="0"/>
        <v>74200</v>
      </c>
      <c r="F48" s="157"/>
    </row>
    <row r="49" spans="1:5" ht="12.75" hidden="1" customHeight="1" x14ac:dyDescent="0.25">
      <c r="A49" s="60">
        <v>3299</v>
      </c>
      <c r="B49" s="166" t="s">
        <v>56</v>
      </c>
      <c r="C49" s="157">
        <v>30000</v>
      </c>
      <c r="D49" s="157">
        <v>-20000</v>
      </c>
      <c r="E49" s="157">
        <f t="shared" si="0"/>
        <v>10000</v>
      </c>
    </row>
    <row r="50" spans="1:5" ht="12.75" customHeight="1" x14ac:dyDescent="0.25">
      <c r="A50" s="62">
        <v>34</v>
      </c>
      <c r="B50" s="167" t="s">
        <v>16</v>
      </c>
      <c r="C50" s="160">
        <f t="shared" ref="C50:D50" si="7">C51</f>
        <v>952000</v>
      </c>
      <c r="D50" s="160">
        <f t="shared" si="7"/>
        <v>19000</v>
      </c>
      <c r="E50" s="160">
        <f t="shared" si="0"/>
        <v>971000</v>
      </c>
    </row>
    <row r="51" spans="1:5" ht="12.75" customHeight="1" x14ac:dyDescent="0.25">
      <c r="A51" s="60">
        <v>343</v>
      </c>
      <c r="B51" s="166" t="s">
        <v>63</v>
      </c>
      <c r="C51" s="161">
        <f t="shared" ref="C51:D51" si="8">SUM(C52:C54)</f>
        <v>952000</v>
      </c>
      <c r="D51" s="161">
        <f t="shared" si="8"/>
        <v>19000</v>
      </c>
      <c r="E51" s="161">
        <f t="shared" si="0"/>
        <v>971000</v>
      </c>
    </row>
    <row r="52" spans="1:5" ht="12.75" hidden="1" customHeight="1" x14ac:dyDescent="0.25">
      <c r="A52" s="47">
        <v>3431</v>
      </c>
      <c r="B52" s="171" t="s">
        <v>64</v>
      </c>
      <c r="C52" s="157">
        <v>950000</v>
      </c>
      <c r="D52" s="157">
        <v>0</v>
      </c>
      <c r="E52" s="157">
        <f t="shared" si="0"/>
        <v>950000</v>
      </c>
    </row>
    <row r="53" spans="1:5" ht="12.75" hidden="1" customHeight="1" x14ac:dyDescent="0.25">
      <c r="A53" s="47">
        <v>3432</v>
      </c>
      <c r="B53" s="171" t="s">
        <v>65</v>
      </c>
      <c r="C53" s="157">
        <v>1000</v>
      </c>
      <c r="D53" s="157">
        <v>19000</v>
      </c>
      <c r="E53" s="157">
        <f t="shared" si="0"/>
        <v>20000</v>
      </c>
    </row>
    <row r="54" spans="1:5" ht="13.5" hidden="1" customHeight="1" x14ac:dyDescent="0.25">
      <c r="A54" s="47">
        <v>3433</v>
      </c>
      <c r="B54" s="171" t="s">
        <v>80</v>
      </c>
      <c r="C54" s="157">
        <v>1000</v>
      </c>
      <c r="D54" s="157">
        <v>0</v>
      </c>
      <c r="E54" s="157">
        <f t="shared" si="0"/>
        <v>1000</v>
      </c>
    </row>
    <row r="55" spans="1:5" s="77" customFormat="1" ht="14.25" customHeight="1" x14ac:dyDescent="0.25">
      <c r="A55" s="85">
        <v>37</v>
      </c>
      <c r="B55" s="230" t="s">
        <v>160</v>
      </c>
      <c r="C55" s="235">
        <f t="shared" ref="C55:D55" si="9">C56+C58</f>
        <v>158000</v>
      </c>
      <c r="D55" s="235">
        <f t="shared" si="9"/>
        <v>-118000</v>
      </c>
      <c r="E55" s="235">
        <f t="shared" si="0"/>
        <v>40000</v>
      </c>
    </row>
    <row r="56" spans="1:5" ht="12.75" customHeight="1" x14ac:dyDescent="0.25">
      <c r="A56" s="133">
        <v>371</v>
      </c>
      <c r="B56" s="153" t="s">
        <v>218</v>
      </c>
      <c r="C56" s="123">
        <f t="shared" ref="C56:D56" si="10">C57</f>
        <v>8000</v>
      </c>
      <c r="D56" s="123">
        <f t="shared" si="10"/>
        <v>-8000</v>
      </c>
      <c r="E56" s="123">
        <f t="shared" si="0"/>
        <v>0</v>
      </c>
    </row>
    <row r="57" spans="1:5" s="77" customFormat="1" ht="25.2" hidden="1" x14ac:dyDescent="0.25">
      <c r="A57" s="86">
        <v>3712</v>
      </c>
      <c r="B57" s="153" t="s">
        <v>217</v>
      </c>
      <c r="C57" s="123">
        <v>8000</v>
      </c>
      <c r="D57" s="123">
        <v>-8000</v>
      </c>
      <c r="E57" s="123">
        <f t="shared" si="0"/>
        <v>0</v>
      </c>
    </row>
    <row r="58" spans="1:5" ht="12.75" customHeight="1" x14ac:dyDescent="0.25">
      <c r="A58" s="47">
        <v>372</v>
      </c>
      <c r="B58" s="170" t="s">
        <v>161</v>
      </c>
      <c r="C58" s="157">
        <f t="shared" ref="C58:D58" si="11">C59</f>
        <v>150000</v>
      </c>
      <c r="D58" s="157">
        <f t="shared" si="11"/>
        <v>-110000</v>
      </c>
      <c r="E58" s="157">
        <f t="shared" si="0"/>
        <v>40000</v>
      </c>
    </row>
    <row r="59" spans="1:5" ht="12.75" hidden="1" customHeight="1" x14ac:dyDescent="0.25">
      <c r="A59" s="47">
        <v>3721</v>
      </c>
      <c r="B59" s="170" t="s">
        <v>162</v>
      </c>
      <c r="C59" s="157">
        <v>150000</v>
      </c>
      <c r="D59" s="157">
        <v>-110000</v>
      </c>
      <c r="E59" s="157">
        <f t="shared" si="0"/>
        <v>40000</v>
      </c>
    </row>
    <row r="60" spans="1:5" ht="12.75" customHeight="1" x14ac:dyDescent="0.25">
      <c r="A60" s="47"/>
      <c r="B60" s="171"/>
      <c r="C60" s="157"/>
      <c r="D60" s="157"/>
      <c r="E60" s="157"/>
    </row>
    <row r="61" spans="1:5" ht="25.2" x14ac:dyDescent="0.25">
      <c r="A61" s="201" t="s">
        <v>239</v>
      </c>
      <c r="B61" s="173" t="s">
        <v>230</v>
      </c>
      <c r="C61" s="160">
        <f>C62+C82</f>
        <v>14140000</v>
      </c>
      <c r="D61" s="160">
        <f>D62+D82</f>
        <v>-1538000</v>
      </c>
      <c r="E61" s="160">
        <f t="shared" si="0"/>
        <v>12602000</v>
      </c>
    </row>
    <row r="62" spans="1:5" hidden="1" x14ac:dyDescent="0.25">
      <c r="A62" s="62">
        <v>3</v>
      </c>
      <c r="B62" s="164" t="s">
        <v>39</v>
      </c>
      <c r="C62" s="160">
        <f>C63+C70</f>
        <v>13260000</v>
      </c>
      <c r="D62" s="160">
        <f>D63+D70</f>
        <v>-1678000</v>
      </c>
      <c r="E62" s="160">
        <f t="shared" si="0"/>
        <v>11582000</v>
      </c>
    </row>
    <row r="63" spans="1:5" x14ac:dyDescent="0.25">
      <c r="A63" s="76">
        <v>31</v>
      </c>
      <c r="B63" s="165" t="s">
        <v>40</v>
      </c>
      <c r="C63" s="160">
        <f>C64+C67</f>
        <v>4965000</v>
      </c>
      <c r="D63" s="160">
        <f>D64+D67</f>
        <v>4000</v>
      </c>
      <c r="E63" s="160">
        <f t="shared" si="0"/>
        <v>4969000</v>
      </c>
    </row>
    <row r="64" spans="1:5" x14ac:dyDescent="0.25">
      <c r="A64" s="60">
        <v>311</v>
      </c>
      <c r="B64" s="166" t="s">
        <v>122</v>
      </c>
      <c r="C64" s="161">
        <f>C65+C66</f>
        <v>4250000</v>
      </c>
      <c r="D64" s="161">
        <f>D65+D66</f>
        <v>4000</v>
      </c>
      <c r="E64" s="161">
        <f t="shared" si="0"/>
        <v>4254000</v>
      </c>
    </row>
    <row r="65" spans="1:5" hidden="1" x14ac:dyDescent="0.25">
      <c r="A65" s="60">
        <v>3111</v>
      </c>
      <c r="B65" s="166" t="s">
        <v>41</v>
      </c>
      <c r="C65" s="161">
        <v>4250000</v>
      </c>
      <c r="D65" s="161">
        <v>0</v>
      </c>
      <c r="E65" s="161">
        <f t="shared" si="0"/>
        <v>4250000</v>
      </c>
    </row>
    <row r="66" spans="1:5" hidden="1" x14ac:dyDescent="0.25">
      <c r="A66" s="60">
        <v>3113</v>
      </c>
      <c r="B66" s="166" t="s">
        <v>42</v>
      </c>
      <c r="C66" s="161">
        <v>0</v>
      </c>
      <c r="D66" s="161">
        <v>4000</v>
      </c>
      <c r="E66" s="161">
        <f t="shared" si="0"/>
        <v>4000</v>
      </c>
    </row>
    <row r="67" spans="1:5" x14ac:dyDescent="0.25">
      <c r="A67" s="60">
        <v>313</v>
      </c>
      <c r="B67" s="170" t="s">
        <v>44</v>
      </c>
      <c r="C67" s="161">
        <f>C68+C69</f>
        <v>715000</v>
      </c>
      <c r="D67" s="161">
        <f>D68+D69</f>
        <v>0</v>
      </c>
      <c r="E67" s="161">
        <f t="shared" si="0"/>
        <v>715000</v>
      </c>
    </row>
    <row r="68" spans="1:5" hidden="1" x14ac:dyDescent="0.25">
      <c r="A68" s="60">
        <v>3132</v>
      </c>
      <c r="B68" s="166" t="s">
        <v>229</v>
      </c>
      <c r="C68" s="161">
        <v>640000</v>
      </c>
      <c r="D68" s="161">
        <v>0</v>
      </c>
      <c r="E68" s="161">
        <f t="shared" si="0"/>
        <v>640000</v>
      </c>
    </row>
    <row r="69" spans="1:5" hidden="1" x14ac:dyDescent="0.25">
      <c r="A69" s="60">
        <v>3133</v>
      </c>
      <c r="B69" s="166" t="s">
        <v>124</v>
      </c>
      <c r="C69" s="161">
        <v>75000</v>
      </c>
      <c r="D69" s="161">
        <v>0</v>
      </c>
      <c r="E69" s="161">
        <f t="shared" ref="E69:E130" si="12">C69+D69</f>
        <v>75000</v>
      </c>
    </row>
    <row r="70" spans="1:5" x14ac:dyDescent="0.25">
      <c r="A70" s="62">
        <v>32</v>
      </c>
      <c r="B70" s="167" t="s">
        <v>4</v>
      </c>
      <c r="C70" s="160">
        <f>C71+C75+C77</f>
        <v>8295000</v>
      </c>
      <c r="D70" s="160">
        <f>D71+D75+D77</f>
        <v>-1682000</v>
      </c>
      <c r="E70" s="160">
        <f t="shared" si="12"/>
        <v>6613000</v>
      </c>
    </row>
    <row r="71" spans="1:5" x14ac:dyDescent="0.25">
      <c r="A71" s="60">
        <v>321</v>
      </c>
      <c r="B71" s="168" t="s">
        <v>8</v>
      </c>
      <c r="C71" s="161">
        <f>C72+C73+C74</f>
        <v>2110000</v>
      </c>
      <c r="D71" s="161">
        <f>D72+D73+D74</f>
        <v>-1280000</v>
      </c>
      <c r="E71" s="161">
        <f t="shared" si="12"/>
        <v>830000</v>
      </c>
    </row>
    <row r="72" spans="1:5" hidden="1" x14ac:dyDescent="0.25">
      <c r="A72" s="60">
        <v>3211</v>
      </c>
      <c r="B72" s="152" t="s">
        <v>45</v>
      </c>
      <c r="C72" s="161">
        <v>1250000</v>
      </c>
      <c r="D72" s="161">
        <v>-850000</v>
      </c>
      <c r="E72" s="161">
        <f t="shared" si="12"/>
        <v>400000</v>
      </c>
    </row>
    <row r="73" spans="1:5" hidden="1" x14ac:dyDescent="0.25">
      <c r="A73" s="60">
        <v>3212</v>
      </c>
      <c r="B73" s="152" t="s">
        <v>46</v>
      </c>
      <c r="C73" s="161">
        <v>110000</v>
      </c>
      <c r="D73" s="161">
        <v>0</v>
      </c>
      <c r="E73" s="161">
        <f t="shared" si="12"/>
        <v>110000</v>
      </c>
    </row>
    <row r="74" spans="1:5" hidden="1" x14ac:dyDescent="0.25">
      <c r="A74" s="63" t="s">
        <v>6</v>
      </c>
      <c r="B74" s="168" t="s">
        <v>7</v>
      </c>
      <c r="C74" s="161">
        <v>750000</v>
      </c>
      <c r="D74" s="161">
        <v>-430000</v>
      </c>
      <c r="E74" s="161">
        <f t="shared" si="12"/>
        <v>320000</v>
      </c>
    </row>
    <row r="75" spans="1:5" x14ac:dyDescent="0.25">
      <c r="A75" s="63">
        <v>322</v>
      </c>
      <c r="B75" s="169" t="s">
        <v>47</v>
      </c>
      <c r="C75" s="161">
        <f>C76</f>
        <v>80000</v>
      </c>
      <c r="D75" s="161">
        <f>D76</f>
        <v>0</v>
      </c>
      <c r="E75" s="161">
        <f t="shared" si="12"/>
        <v>80000</v>
      </c>
    </row>
    <row r="76" spans="1:5" hidden="1" x14ac:dyDescent="0.25">
      <c r="A76" s="63">
        <v>3227</v>
      </c>
      <c r="B76" s="170" t="s">
        <v>125</v>
      </c>
      <c r="C76" s="161">
        <v>80000</v>
      </c>
      <c r="D76" s="161">
        <v>0</v>
      </c>
      <c r="E76" s="161">
        <f t="shared" si="12"/>
        <v>80000</v>
      </c>
    </row>
    <row r="77" spans="1:5" x14ac:dyDescent="0.25">
      <c r="A77" s="60">
        <v>323</v>
      </c>
      <c r="B77" s="169" t="s">
        <v>12</v>
      </c>
      <c r="C77" s="161">
        <f>C78+C79+C80+C81</f>
        <v>6105000</v>
      </c>
      <c r="D77" s="161">
        <f>D78+D79+D80+D81</f>
        <v>-402000</v>
      </c>
      <c r="E77" s="161">
        <f t="shared" si="12"/>
        <v>5703000</v>
      </c>
    </row>
    <row r="78" spans="1:5" hidden="1" x14ac:dyDescent="0.25">
      <c r="A78" s="60">
        <v>3232</v>
      </c>
      <c r="B78" s="169" t="s">
        <v>13</v>
      </c>
      <c r="C78" s="161">
        <v>0</v>
      </c>
      <c r="D78" s="161">
        <v>48000</v>
      </c>
      <c r="E78" s="161">
        <f t="shared" si="12"/>
        <v>48000</v>
      </c>
    </row>
    <row r="79" spans="1:5" hidden="1" x14ac:dyDescent="0.25">
      <c r="A79" s="60">
        <v>3233</v>
      </c>
      <c r="B79" s="152" t="s">
        <v>51</v>
      </c>
      <c r="C79" s="157">
        <v>4000000</v>
      </c>
      <c r="D79" s="157">
        <v>0</v>
      </c>
      <c r="E79" s="157">
        <f t="shared" si="12"/>
        <v>4000000</v>
      </c>
    </row>
    <row r="80" spans="1:5" hidden="1" x14ac:dyDescent="0.25">
      <c r="A80" s="60">
        <v>3235</v>
      </c>
      <c r="B80" s="152" t="s">
        <v>53</v>
      </c>
      <c r="C80" s="157">
        <v>355000</v>
      </c>
      <c r="D80" s="157">
        <v>0</v>
      </c>
      <c r="E80" s="157">
        <f t="shared" si="12"/>
        <v>355000</v>
      </c>
    </row>
    <row r="81" spans="1:5" hidden="1" x14ac:dyDescent="0.25">
      <c r="A81" s="60">
        <v>3237</v>
      </c>
      <c r="B81" s="45" t="s">
        <v>14</v>
      </c>
      <c r="C81" s="161">
        <v>1750000</v>
      </c>
      <c r="D81" s="161">
        <v>-450000</v>
      </c>
      <c r="E81" s="161">
        <f t="shared" si="12"/>
        <v>1300000</v>
      </c>
    </row>
    <row r="82" spans="1:5" ht="12.75" hidden="1" customHeight="1" x14ac:dyDescent="0.25">
      <c r="A82" s="62">
        <v>4</v>
      </c>
      <c r="B82" s="164" t="s">
        <v>60</v>
      </c>
      <c r="C82" s="160">
        <f>C83</f>
        <v>880000</v>
      </c>
      <c r="D82" s="160">
        <f>D83</f>
        <v>140000</v>
      </c>
      <c r="E82" s="160">
        <f t="shared" si="12"/>
        <v>1020000</v>
      </c>
    </row>
    <row r="83" spans="1:5" s="77" customFormat="1" ht="12.75" customHeight="1" x14ac:dyDescent="0.25">
      <c r="A83" s="62">
        <v>42</v>
      </c>
      <c r="B83" s="164" t="s">
        <v>21</v>
      </c>
      <c r="C83" s="160">
        <f>C84+C86</f>
        <v>880000</v>
      </c>
      <c r="D83" s="160">
        <f>D84+D86</f>
        <v>140000</v>
      </c>
      <c r="E83" s="160">
        <f t="shared" si="12"/>
        <v>1020000</v>
      </c>
    </row>
    <row r="84" spans="1:5" ht="12.75" customHeight="1" x14ac:dyDescent="0.25">
      <c r="A84" s="60">
        <v>422</v>
      </c>
      <c r="B84" s="168" t="s">
        <v>26</v>
      </c>
      <c r="C84" s="161">
        <f>C85</f>
        <v>680000</v>
      </c>
      <c r="D84" s="161">
        <f>D85</f>
        <v>140000</v>
      </c>
      <c r="E84" s="161">
        <f t="shared" si="12"/>
        <v>820000</v>
      </c>
    </row>
    <row r="85" spans="1:5" ht="12.75" hidden="1" customHeight="1" x14ac:dyDescent="0.25">
      <c r="A85" s="78" t="s">
        <v>22</v>
      </c>
      <c r="B85" s="174" t="s">
        <v>23</v>
      </c>
      <c r="C85" s="157">
        <v>680000</v>
      </c>
      <c r="D85" s="157">
        <v>140000</v>
      </c>
      <c r="E85" s="157">
        <f t="shared" si="12"/>
        <v>820000</v>
      </c>
    </row>
    <row r="86" spans="1:5" ht="12.75" customHeight="1" x14ac:dyDescent="0.25">
      <c r="A86" s="78">
        <v>423</v>
      </c>
      <c r="B86" s="254" t="s">
        <v>231</v>
      </c>
      <c r="C86" s="157">
        <f>C87</f>
        <v>200000</v>
      </c>
      <c r="D86" s="157">
        <f>D87</f>
        <v>0</v>
      </c>
      <c r="E86" s="157">
        <f t="shared" si="12"/>
        <v>200000</v>
      </c>
    </row>
    <row r="87" spans="1:5" ht="12.75" hidden="1" customHeight="1" x14ac:dyDescent="0.25">
      <c r="A87" s="78">
        <v>4231</v>
      </c>
      <c r="B87" s="156" t="s">
        <v>27</v>
      </c>
      <c r="C87" s="157">
        <v>200000</v>
      </c>
      <c r="D87" s="157">
        <v>0</v>
      </c>
      <c r="E87" s="157">
        <f t="shared" si="12"/>
        <v>200000</v>
      </c>
    </row>
    <row r="88" spans="1:5" ht="12.75" customHeight="1" x14ac:dyDescent="0.25">
      <c r="A88" s="78"/>
      <c r="B88" s="174"/>
      <c r="C88" s="157"/>
      <c r="D88" s="157"/>
      <c r="E88" s="157"/>
    </row>
    <row r="89" spans="1:5" ht="12.75" customHeight="1" x14ac:dyDescent="0.25">
      <c r="A89" s="62" t="s">
        <v>68</v>
      </c>
      <c r="B89" s="165" t="s">
        <v>69</v>
      </c>
      <c r="C89" s="160">
        <f>SUM(C93:C95)</f>
        <v>1895000</v>
      </c>
      <c r="D89" s="160">
        <f>SUM(D93:D95)</f>
        <v>-1049000</v>
      </c>
      <c r="E89" s="160">
        <f t="shared" si="12"/>
        <v>846000</v>
      </c>
    </row>
    <row r="90" spans="1:5" ht="12.75" hidden="1" customHeight="1" x14ac:dyDescent="0.25">
      <c r="A90" s="62">
        <v>4</v>
      </c>
      <c r="B90" s="164" t="s">
        <v>60</v>
      </c>
      <c r="C90" s="160">
        <f t="shared" ref="C90:D91" si="13">C91</f>
        <v>1895000</v>
      </c>
      <c r="D90" s="160">
        <f t="shared" si="13"/>
        <v>-1049000</v>
      </c>
      <c r="E90" s="160">
        <f t="shared" si="12"/>
        <v>846000</v>
      </c>
    </row>
    <row r="91" spans="1:5" ht="12.75" customHeight="1" x14ac:dyDescent="0.25">
      <c r="A91" s="62">
        <v>42</v>
      </c>
      <c r="B91" s="164" t="s">
        <v>21</v>
      </c>
      <c r="C91" s="160">
        <f t="shared" si="13"/>
        <v>1895000</v>
      </c>
      <c r="D91" s="160">
        <f t="shared" si="13"/>
        <v>-1049000</v>
      </c>
      <c r="E91" s="160">
        <f t="shared" si="12"/>
        <v>846000</v>
      </c>
    </row>
    <row r="92" spans="1:5" ht="12.75" customHeight="1" x14ac:dyDescent="0.25">
      <c r="A92" s="60">
        <v>422</v>
      </c>
      <c r="B92" s="168" t="s">
        <v>26</v>
      </c>
      <c r="C92" s="161">
        <f>C93+C94+C95</f>
        <v>1895000</v>
      </c>
      <c r="D92" s="161">
        <f>D93+D94+D95</f>
        <v>-1049000</v>
      </c>
      <c r="E92" s="161">
        <f t="shared" si="12"/>
        <v>846000</v>
      </c>
    </row>
    <row r="93" spans="1:5" ht="12.75" hidden="1" customHeight="1" x14ac:dyDescent="0.25">
      <c r="A93" s="78" t="s">
        <v>22</v>
      </c>
      <c r="B93" s="174" t="s">
        <v>23</v>
      </c>
      <c r="C93" s="157">
        <v>1600000</v>
      </c>
      <c r="D93" s="157">
        <v>-940000</v>
      </c>
      <c r="E93" s="157">
        <f t="shared" si="12"/>
        <v>660000</v>
      </c>
    </row>
    <row r="94" spans="1:5" ht="12.75" hidden="1" customHeight="1" x14ac:dyDescent="0.25">
      <c r="A94" s="63" t="s">
        <v>24</v>
      </c>
      <c r="B94" s="169" t="s">
        <v>25</v>
      </c>
      <c r="C94" s="157">
        <v>125000</v>
      </c>
      <c r="D94" s="157">
        <v>-109000</v>
      </c>
      <c r="E94" s="157">
        <f t="shared" si="12"/>
        <v>16000</v>
      </c>
    </row>
    <row r="95" spans="1:5" ht="12.75" hidden="1" customHeight="1" x14ac:dyDescent="0.25">
      <c r="A95" s="63">
        <v>4227</v>
      </c>
      <c r="B95" s="170" t="s">
        <v>144</v>
      </c>
      <c r="C95" s="157">
        <v>170000</v>
      </c>
      <c r="D95" s="157">
        <v>0</v>
      </c>
      <c r="E95" s="157">
        <f t="shared" si="12"/>
        <v>170000</v>
      </c>
    </row>
    <row r="96" spans="1:5" ht="12.75" customHeight="1" x14ac:dyDescent="0.25">
      <c r="A96" s="63"/>
      <c r="B96" s="169"/>
      <c r="C96" s="157"/>
      <c r="D96" s="157"/>
      <c r="E96" s="157"/>
    </row>
    <row r="97" spans="1:9" ht="12.6" customHeight="1" x14ac:dyDescent="0.25">
      <c r="A97" s="62" t="s">
        <v>70</v>
      </c>
      <c r="B97" s="165" t="s">
        <v>71</v>
      </c>
      <c r="C97" s="160">
        <f t="shared" ref="C97:D97" si="14">C98</f>
        <v>5183900</v>
      </c>
      <c r="D97" s="160">
        <f t="shared" si="14"/>
        <v>-3383900</v>
      </c>
      <c r="E97" s="160">
        <f t="shared" si="12"/>
        <v>1800000</v>
      </c>
    </row>
    <row r="98" spans="1:9" ht="12.75" hidden="1" customHeight="1" x14ac:dyDescent="0.25">
      <c r="A98" s="62">
        <v>4</v>
      </c>
      <c r="B98" s="164" t="s">
        <v>60</v>
      </c>
      <c r="C98" s="160">
        <f t="shared" ref="C98" si="15">C99+C102</f>
        <v>5183900</v>
      </c>
      <c r="D98" s="160">
        <f t="shared" ref="D98" si="16">D99+D102</f>
        <v>-3383900</v>
      </c>
      <c r="E98" s="160">
        <f t="shared" si="12"/>
        <v>1800000</v>
      </c>
    </row>
    <row r="99" spans="1:9" ht="12.75" customHeight="1" x14ac:dyDescent="0.25">
      <c r="A99" s="62">
        <v>41</v>
      </c>
      <c r="B99" s="83" t="s">
        <v>214</v>
      </c>
      <c r="C99" s="90">
        <f t="shared" ref="C99:D100" si="17">C100</f>
        <v>23900</v>
      </c>
      <c r="D99" s="90">
        <f t="shared" si="17"/>
        <v>-23900</v>
      </c>
      <c r="E99" s="90">
        <f t="shared" si="12"/>
        <v>0</v>
      </c>
    </row>
    <row r="100" spans="1:9" ht="12.75" customHeight="1" x14ac:dyDescent="0.25">
      <c r="A100" s="60">
        <v>412</v>
      </c>
      <c r="B100" s="84" t="s">
        <v>215</v>
      </c>
      <c r="C100" s="123">
        <f t="shared" si="17"/>
        <v>23900</v>
      </c>
      <c r="D100" s="123">
        <f t="shared" si="17"/>
        <v>-23900</v>
      </c>
      <c r="E100" s="123">
        <f t="shared" si="12"/>
        <v>0</v>
      </c>
    </row>
    <row r="101" spans="1:9" ht="12.75" hidden="1" customHeight="1" x14ac:dyDescent="0.25">
      <c r="A101" s="60">
        <v>4123</v>
      </c>
      <c r="B101" s="84" t="s">
        <v>216</v>
      </c>
      <c r="C101" s="123">
        <v>23900</v>
      </c>
      <c r="D101" s="123">
        <v>-23900</v>
      </c>
      <c r="E101" s="123">
        <f t="shared" si="12"/>
        <v>0</v>
      </c>
    </row>
    <row r="102" spans="1:9" ht="12.75" customHeight="1" x14ac:dyDescent="0.25">
      <c r="A102" s="62">
        <v>42</v>
      </c>
      <c r="B102" s="164" t="s">
        <v>21</v>
      </c>
      <c r="C102" s="160">
        <f>C103</f>
        <v>5160000</v>
      </c>
      <c r="D102" s="160">
        <f>D103</f>
        <v>-3360000</v>
      </c>
      <c r="E102" s="160">
        <f t="shared" si="12"/>
        <v>1800000</v>
      </c>
    </row>
    <row r="103" spans="1:9" ht="12.75" customHeight="1" x14ac:dyDescent="0.25">
      <c r="A103" s="60">
        <v>426</v>
      </c>
      <c r="B103" s="174" t="s">
        <v>28</v>
      </c>
      <c r="C103" s="161">
        <f t="shared" ref="C103:D103" si="18">C104</f>
        <v>5160000</v>
      </c>
      <c r="D103" s="161">
        <f t="shared" si="18"/>
        <v>-3360000</v>
      </c>
      <c r="E103" s="161">
        <f t="shared" si="12"/>
        <v>1800000</v>
      </c>
    </row>
    <row r="104" spans="1:9" ht="12.75" hidden="1" customHeight="1" x14ac:dyDescent="0.25">
      <c r="A104" s="63" t="s">
        <v>61</v>
      </c>
      <c r="B104" s="168" t="s">
        <v>1</v>
      </c>
      <c r="C104" s="157">
        <v>5160000</v>
      </c>
      <c r="D104" s="157">
        <v>-3360000</v>
      </c>
      <c r="E104" s="157">
        <f t="shared" si="12"/>
        <v>1800000</v>
      </c>
    </row>
    <row r="105" spans="1:9" ht="12.75" customHeight="1" x14ac:dyDescent="0.25">
      <c r="A105" s="63"/>
      <c r="B105" s="169"/>
      <c r="C105" s="175"/>
      <c r="D105" s="175"/>
      <c r="E105" s="175"/>
    </row>
    <row r="106" spans="1:9" ht="13.2" customHeight="1" x14ac:dyDescent="0.25">
      <c r="A106" s="64">
        <v>101</v>
      </c>
      <c r="B106" s="62" t="s">
        <v>74</v>
      </c>
      <c r="C106" s="206">
        <f>C108+C115+C121+C127+C133+C142+C159+C166+C175+C193+C199+C209+C221+C240++C246+C261+C276+C282+C288+C297+C303+C312+C319+C337+C343+C349+C355+C370</f>
        <v>351576500</v>
      </c>
      <c r="D106" s="206">
        <f>D108+D115+D121+D127+D133+D142+D159+D166+D175+D193+D199+D209+D221+D240++D246+D261+D276+D282+D288+D297+D303+D312+D319+D337+D343+D349+D355+D370</f>
        <v>-9591900</v>
      </c>
      <c r="E106" s="206">
        <f t="shared" si="12"/>
        <v>341984600</v>
      </c>
      <c r="F106" s="81"/>
      <c r="G106" s="81"/>
      <c r="H106" s="81"/>
      <c r="I106" s="81"/>
    </row>
    <row r="107" spans="1:9" ht="12.75" customHeight="1" x14ac:dyDescent="0.25">
      <c r="A107" s="62"/>
      <c r="B107" s="44"/>
      <c r="C107" s="160"/>
      <c r="D107" s="160"/>
      <c r="E107" s="160"/>
      <c r="G107" s="226"/>
    </row>
    <row r="108" spans="1:9" ht="12.75" customHeight="1" x14ac:dyDescent="0.25">
      <c r="A108" s="62" t="s">
        <v>89</v>
      </c>
      <c r="B108" s="44" t="s">
        <v>240</v>
      </c>
      <c r="C108" s="160">
        <f t="shared" ref="C108:D108" si="19">C109</f>
        <v>40100000</v>
      </c>
      <c r="D108" s="160">
        <f t="shared" si="19"/>
        <v>7755800</v>
      </c>
      <c r="E108" s="160">
        <f t="shared" si="12"/>
        <v>47855800</v>
      </c>
    </row>
    <row r="109" spans="1:9" ht="12.75" hidden="1" customHeight="1" x14ac:dyDescent="0.25">
      <c r="A109" s="62">
        <v>3</v>
      </c>
      <c r="B109" s="164" t="s">
        <v>39</v>
      </c>
      <c r="C109" s="160">
        <f>C110</f>
        <v>40100000</v>
      </c>
      <c r="D109" s="160">
        <f>D110</f>
        <v>7755800</v>
      </c>
      <c r="E109" s="160">
        <f t="shared" si="12"/>
        <v>47855800</v>
      </c>
    </row>
    <row r="110" spans="1:9" ht="12.75" customHeight="1" x14ac:dyDescent="0.25">
      <c r="A110" s="62">
        <v>36</v>
      </c>
      <c r="B110" s="176" t="s">
        <v>200</v>
      </c>
      <c r="C110" s="160">
        <f t="shared" ref="C110:D110" si="20">C111</f>
        <v>40100000</v>
      </c>
      <c r="D110" s="160">
        <f t="shared" si="20"/>
        <v>7755800</v>
      </c>
      <c r="E110" s="160">
        <f t="shared" si="12"/>
        <v>47855800</v>
      </c>
    </row>
    <row r="111" spans="1:9" ht="12.75" customHeight="1" x14ac:dyDescent="0.25">
      <c r="A111" s="60">
        <v>363</v>
      </c>
      <c r="B111" s="170" t="s">
        <v>128</v>
      </c>
      <c r="C111" s="161">
        <f>C112+C113</f>
        <v>40100000</v>
      </c>
      <c r="D111" s="161">
        <f>D112+D113</f>
        <v>7755800</v>
      </c>
      <c r="E111" s="161">
        <f t="shared" si="12"/>
        <v>47855800</v>
      </c>
    </row>
    <row r="112" spans="1:9" ht="12.75" hidden="1" customHeight="1" x14ac:dyDescent="0.25">
      <c r="A112" s="60">
        <v>3631</v>
      </c>
      <c r="B112" s="166" t="s">
        <v>163</v>
      </c>
      <c r="C112" s="177">
        <v>100000</v>
      </c>
      <c r="D112" s="177">
        <v>-100000</v>
      </c>
      <c r="E112" s="177">
        <f t="shared" si="12"/>
        <v>0</v>
      </c>
    </row>
    <row r="113" spans="1:5" ht="12.75" hidden="1" customHeight="1" x14ac:dyDescent="0.25">
      <c r="A113" s="60">
        <v>3632</v>
      </c>
      <c r="B113" s="45" t="s">
        <v>129</v>
      </c>
      <c r="C113" s="161">
        <v>40000000</v>
      </c>
      <c r="D113" s="161">
        <v>7855800</v>
      </c>
      <c r="E113" s="161">
        <f t="shared" si="12"/>
        <v>47855800</v>
      </c>
    </row>
    <row r="114" spans="1:5" ht="12.75" customHeight="1" x14ac:dyDescent="0.25">
      <c r="A114" s="60"/>
      <c r="B114" s="166"/>
      <c r="C114" s="175"/>
      <c r="D114" s="175"/>
      <c r="E114" s="175"/>
    </row>
    <row r="115" spans="1:5" ht="12.75" customHeight="1" x14ac:dyDescent="0.25">
      <c r="A115" s="62" t="s">
        <v>90</v>
      </c>
      <c r="B115" s="44" t="s">
        <v>108</v>
      </c>
      <c r="C115" s="160">
        <f t="shared" ref="C115:D115" si="21">C116</f>
        <v>341000</v>
      </c>
      <c r="D115" s="160">
        <f t="shared" si="21"/>
        <v>-200</v>
      </c>
      <c r="E115" s="160">
        <f t="shared" si="12"/>
        <v>340800</v>
      </c>
    </row>
    <row r="116" spans="1:5" ht="12.75" hidden="1" customHeight="1" x14ac:dyDescent="0.25">
      <c r="A116" s="62">
        <v>3</v>
      </c>
      <c r="B116" s="164" t="s">
        <v>39</v>
      </c>
      <c r="C116" s="160">
        <f>C117</f>
        <v>341000</v>
      </c>
      <c r="D116" s="160">
        <f>D117</f>
        <v>-200</v>
      </c>
      <c r="E116" s="160">
        <f t="shared" si="12"/>
        <v>340800</v>
      </c>
    </row>
    <row r="117" spans="1:5" ht="12.75" customHeight="1" x14ac:dyDescent="0.25">
      <c r="A117" s="62">
        <v>36</v>
      </c>
      <c r="B117" s="176" t="s">
        <v>200</v>
      </c>
      <c r="C117" s="160">
        <f t="shared" ref="C117" si="22">C119</f>
        <v>341000</v>
      </c>
      <c r="D117" s="160">
        <f t="shared" ref="D117" si="23">D119</f>
        <v>-200</v>
      </c>
      <c r="E117" s="160">
        <f t="shared" si="12"/>
        <v>340800</v>
      </c>
    </row>
    <row r="118" spans="1:5" ht="12.75" customHeight="1" x14ac:dyDescent="0.25">
      <c r="A118" s="60">
        <v>363</v>
      </c>
      <c r="B118" s="170" t="s">
        <v>128</v>
      </c>
      <c r="C118" s="161">
        <f t="shared" ref="C118:D118" si="24">C119</f>
        <v>341000</v>
      </c>
      <c r="D118" s="161">
        <f t="shared" si="24"/>
        <v>-200</v>
      </c>
      <c r="E118" s="161">
        <f t="shared" si="12"/>
        <v>340800</v>
      </c>
    </row>
    <row r="119" spans="1:5" ht="12.75" hidden="1" customHeight="1" x14ac:dyDescent="0.25">
      <c r="A119" s="60">
        <v>3632</v>
      </c>
      <c r="B119" s="45" t="s">
        <v>129</v>
      </c>
      <c r="C119" s="161">
        <v>341000</v>
      </c>
      <c r="D119" s="161">
        <v>-200</v>
      </c>
      <c r="E119" s="161">
        <f t="shared" si="12"/>
        <v>340800</v>
      </c>
    </row>
    <row r="120" spans="1:5" ht="12.75" customHeight="1" x14ac:dyDescent="0.25">
      <c r="A120" s="60"/>
      <c r="B120" s="45"/>
      <c r="C120" s="161"/>
      <c r="D120" s="161"/>
      <c r="E120" s="161"/>
    </row>
    <row r="121" spans="1:5" ht="26.4" x14ac:dyDescent="0.25">
      <c r="A121" s="201" t="s">
        <v>236</v>
      </c>
      <c r="B121" s="46" t="s">
        <v>241</v>
      </c>
      <c r="C121" s="160">
        <f t="shared" ref="C121:D124" si="25">C122</f>
        <v>20000000</v>
      </c>
      <c r="D121" s="160">
        <f t="shared" si="25"/>
        <v>-20000000</v>
      </c>
      <c r="E121" s="160">
        <f t="shared" si="12"/>
        <v>0</v>
      </c>
    </row>
    <row r="122" spans="1:5" ht="12.75" hidden="1" customHeight="1" x14ac:dyDescent="0.25">
      <c r="A122" s="62">
        <v>3</v>
      </c>
      <c r="B122" s="164" t="s">
        <v>39</v>
      </c>
      <c r="C122" s="160">
        <f>C123</f>
        <v>20000000</v>
      </c>
      <c r="D122" s="160">
        <f>D123</f>
        <v>-20000000</v>
      </c>
      <c r="E122" s="160">
        <f t="shared" si="12"/>
        <v>0</v>
      </c>
    </row>
    <row r="123" spans="1:5" ht="12.75" customHeight="1" x14ac:dyDescent="0.25">
      <c r="A123" s="62">
        <v>36</v>
      </c>
      <c r="B123" s="176" t="s">
        <v>200</v>
      </c>
      <c r="C123" s="160">
        <f t="shared" si="25"/>
        <v>20000000</v>
      </c>
      <c r="D123" s="160">
        <f t="shared" si="25"/>
        <v>-20000000</v>
      </c>
      <c r="E123" s="160">
        <f t="shared" si="12"/>
        <v>0</v>
      </c>
    </row>
    <row r="124" spans="1:5" ht="12.75" customHeight="1" x14ac:dyDescent="0.25">
      <c r="A124" s="60">
        <v>363</v>
      </c>
      <c r="B124" s="170" t="s">
        <v>128</v>
      </c>
      <c r="C124" s="161">
        <f t="shared" si="25"/>
        <v>20000000</v>
      </c>
      <c r="D124" s="161">
        <f t="shared" si="25"/>
        <v>-20000000</v>
      </c>
      <c r="E124" s="161">
        <f t="shared" si="12"/>
        <v>0</v>
      </c>
    </row>
    <row r="125" spans="1:5" ht="12.75" hidden="1" customHeight="1" x14ac:dyDescent="0.25">
      <c r="A125" s="60">
        <v>3632</v>
      </c>
      <c r="B125" s="45" t="s">
        <v>129</v>
      </c>
      <c r="C125" s="161">
        <v>20000000</v>
      </c>
      <c r="D125" s="161">
        <v>-20000000</v>
      </c>
      <c r="E125" s="161">
        <f t="shared" si="12"/>
        <v>0</v>
      </c>
    </row>
    <row r="126" spans="1:5" ht="12.75" customHeight="1" x14ac:dyDescent="0.25">
      <c r="A126" s="60"/>
      <c r="B126" s="166"/>
      <c r="C126" s="161"/>
      <c r="D126" s="161"/>
      <c r="E126" s="161"/>
    </row>
    <row r="127" spans="1:5" ht="12.6" customHeight="1" x14ac:dyDescent="0.25">
      <c r="A127" s="62" t="s">
        <v>91</v>
      </c>
      <c r="B127" s="46" t="s">
        <v>235</v>
      </c>
      <c r="C127" s="160">
        <f t="shared" ref="C127:D129" si="26">C128</f>
        <v>12844000</v>
      </c>
      <c r="D127" s="160">
        <f t="shared" si="26"/>
        <v>-823000</v>
      </c>
      <c r="E127" s="160">
        <f t="shared" si="12"/>
        <v>12021000</v>
      </c>
    </row>
    <row r="128" spans="1:5" ht="12.75" hidden="1" customHeight="1" x14ac:dyDescent="0.25">
      <c r="A128" s="62">
        <v>3</v>
      </c>
      <c r="B128" s="164" t="s">
        <v>39</v>
      </c>
      <c r="C128" s="160">
        <f>C129</f>
        <v>12844000</v>
      </c>
      <c r="D128" s="160">
        <f>D129</f>
        <v>-823000</v>
      </c>
      <c r="E128" s="160">
        <f t="shared" si="12"/>
        <v>12021000</v>
      </c>
    </row>
    <row r="129" spans="1:5" ht="12.75" customHeight="1" x14ac:dyDescent="0.25">
      <c r="A129" s="62">
        <v>36</v>
      </c>
      <c r="B129" s="176" t="s">
        <v>200</v>
      </c>
      <c r="C129" s="160">
        <f t="shared" si="26"/>
        <v>12844000</v>
      </c>
      <c r="D129" s="160">
        <f t="shared" si="26"/>
        <v>-823000</v>
      </c>
      <c r="E129" s="160">
        <f t="shared" si="12"/>
        <v>12021000</v>
      </c>
    </row>
    <row r="130" spans="1:5" ht="12.75" customHeight="1" x14ac:dyDescent="0.25">
      <c r="A130" s="60">
        <v>363</v>
      </c>
      <c r="B130" s="170" t="s">
        <v>128</v>
      </c>
      <c r="C130" s="161">
        <f>C131</f>
        <v>12844000</v>
      </c>
      <c r="D130" s="161">
        <f>D131</f>
        <v>-823000</v>
      </c>
      <c r="E130" s="161">
        <f t="shared" si="12"/>
        <v>12021000</v>
      </c>
    </row>
    <row r="131" spans="1:5" ht="12.75" hidden="1" customHeight="1" x14ac:dyDescent="0.25">
      <c r="A131" s="60">
        <v>3632</v>
      </c>
      <c r="B131" s="45" t="s">
        <v>129</v>
      </c>
      <c r="C131" s="161">
        <v>12844000</v>
      </c>
      <c r="D131" s="161">
        <v>-823000</v>
      </c>
      <c r="E131" s="161">
        <f t="shared" ref="E131:E193" si="27">C131+D131</f>
        <v>12021000</v>
      </c>
    </row>
    <row r="132" spans="1:5" ht="12.75" customHeight="1" x14ac:dyDescent="0.25">
      <c r="A132" s="60"/>
      <c r="B132" s="45"/>
      <c r="C132" s="161"/>
      <c r="D132" s="161"/>
      <c r="E132" s="161"/>
    </row>
    <row r="133" spans="1:5" ht="24.6" customHeight="1" x14ac:dyDescent="0.25">
      <c r="A133" s="201" t="s">
        <v>237</v>
      </c>
      <c r="B133" s="46" t="s">
        <v>238</v>
      </c>
      <c r="C133" s="160">
        <f t="shared" ref="C133:D138" si="28">C134</f>
        <v>5060000</v>
      </c>
      <c r="D133" s="160">
        <f t="shared" si="28"/>
        <v>-260000</v>
      </c>
      <c r="E133" s="160">
        <f t="shared" si="27"/>
        <v>4800000</v>
      </c>
    </row>
    <row r="134" spans="1:5" ht="12.75" hidden="1" customHeight="1" x14ac:dyDescent="0.25">
      <c r="A134" s="62">
        <v>3</v>
      </c>
      <c r="B134" s="164" t="s">
        <v>39</v>
      </c>
      <c r="C134" s="160">
        <f>C135+C138</f>
        <v>5060000</v>
      </c>
      <c r="D134" s="160">
        <f>D135+D138</f>
        <v>-260000</v>
      </c>
      <c r="E134" s="160">
        <f t="shared" si="27"/>
        <v>4800000</v>
      </c>
    </row>
    <row r="135" spans="1:5" ht="12.75" customHeight="1" x14ac:dyDescent="0.25">
      <c r="A135" s="62">
        <v>35</v>
      </c>
      <c r="B135" s="167" t="s">
        <v>17</v>
      </c>
      <c r="C135" s="178">
        <f t="shared" ref="C135:D135" si="29">C136</f>
        <v>100000</v>
      </c>
      <c r="D135" s="178">
        <f t="shared" si="29"/>
        <v>-100000</v>
      </c>
      <c r="E135" s="178">
        <f t="shared" si="27"/>
        <v>0</v>
      </c>
    </row>
    <row r="136" spans="1:5" ht="12.75" customHeight="1" x14ac:dyDescent="0.25">
      <c r="A136" s="47">
        <v>352</v>
      </c>
      <c r="B136" s="255" t="s">
        <v>219</v>
      </c>
      <c r="C136" s="179">
        <f t="shared" ref="C136:D136" si="30">C137</f>
        <v>100000</v>
      </c>
      <c r="D136" s="179">
        <f t="shared" si="30"/>
        <v>-100000</v>
      </c>
      <c r="E136" s="179">
        <f t="shared" si="27"/>
        <v>0</v>
      </c>
    </row>
    <row r="137" spans="1:5" ht="12.75" hidden="1" customHeight="1" x14ac:dyDescent="0.25">
      <c r="A137" s="60">
        <v>3522</v>
      </c>
      <c r="B137" s="150" t="s">
        <v>2</v>
      </c>
      <c r="C137" s="179">
        <v>100000</v>
      </c>
      <c r="D137" s="179">
        <v>-100000</v>
      </c>
      <c r="E137" s="179">
        <f t="shared" si="27"/>
        <v>0</v>
      </c>
    </row>
    <row r="138" spans="1:5" ht="12.75" customHeight="1" x14ac:dyDescent="0.25">
      <c r="A138" s="62">
        <v>36</v>
      </c>
      <c r="B138" s="176" t="s">
        <v>200</v>
      </c>
      <c r="C138" s="160">
        <f t="shared" si="28"/>
        <v>4960000</v>
      </c>
      <c r="D138" s="160">
        <f t="shared" si="28"/>
        <v>-160000</v>
      </c>
      <c r="E138" s="160">
        <f t="shared" si="27"/>
        <v>4800000</v>
      </c>
    </row>
    <row r="139" spans="1:5" ht="12.75" customHeight="1" x14ac:dyDescent="0.25">
      <c r="A139" s="60">
        <v>363</v>
      </c>
      <c r="B139" s="170" t="s">
        <v>128</v>
      </c>
      <c r="C139" s="161">
        <f>C140</f>
        <v>4960000</v>
      </c>
      <c r="D139" s="161">
        <f>D140</f>
        <v>-160000</v>
      </c>
      <c r="E139" s="161">
        <f t="shared" si="27"/>
        <v>4800000</v>
      </c>
    </row>
    <row r="140" spans="1:5" ht="12.75" hidden="1" customHeight="1" x14ac:dyDescent="0.25">
      <c r="A140" s="60">
        <v>3632</v>
      </c>
      <c r="B140" s="45" t="s">
        <v>129</v>
      </c>
      <c r="C140" s="161">
        <v>4960000</v>
      </c>
      <c r="D140" s="161">
        <v>-160000</v>
      </c>
      <c r="E140" s="161">
        <f t="shared" si="27"/>
        <v>4800000</v>
      </c>
    </row>
    <row r="141" spans="1:5" ht="12.75" customHeight="1" x14ac:dyDescent="0.25">
      <c r="A141" s="60"/>
      <c r="B141" s="166"/>
      <c r="C141" s="161"/>
      <c r="D141" s="161"/>
      <c r="E141" s="161"/>
    </row>
    <row r="142" spans="1:5" ht="24.6" customHeight="1" x14ac:dyDescent="0.25">
      <c r="A142" s="201" t="s">
        <v>92</v>
      </c>
      <c r="B142" s="46" t="s">
        <v>109</v>
      </c>
      <c r="C142" s="160">
        <f>C143+C154</f>
        <v>15497000</v>
      </c>
      <c r="D142" s="160">
        <f>D143+D154</f>
        <v>-5742700</v>
      </c>
      <c r="E142" s="160">
        <f>C142+D142</f>
        <v>9754300</v>
      </c>
    </row>
    <row r="143" spans="1:5" ht="12.75" hidden="1" customHeight="1" x14ac:dyDescent="0.25">
      <c r="A143" s="62">
        <v>3</v>
      </c>
      <c r="B143" s="164" t="s">
        <v>39</v>
      </c>
      <c r="C143" s="160">
        <f>C144+C147+C150</f>
        <v>13020000</v>
      </c>
      <c r="D143" s="160">
        <f>D144+D147+D150</f>
        <v>-3606100</v>
      </c>
      <c r="E143" s="160">
        <f t="shared" si="27"/>
        <v>9413900</v>
      </c>
    </row>
    <row r="144" spans="1:5" ht="12.75" customHeight="1" x14ac:dyDescent="0.25">
      <c r="A144" s="62">
        <v>32</v>
      </c>
      <c r="B144" s="167" t="s">
        <v>4</v>
      </c>
      <c r="C144" s="160">
        <f t="shared" ref="C144:D144" si="31">C145</f>
        <v>1600000</v>
      </c>
      <c r="D144" s="160">
        <f t="shared" si="31"/>
        <v>-282300</v>
      </c>
      <c r="E144" s="160">
        <f t="shared" si="27"/>
        <v>1317700</v>
      </c>
    </row>
    <row r="145" spans="1:7" ht="12.75" customHeight="1" x14ac:dyDescent="0.25">
      <c r="A145" s="60">
        <v>323</v>
      </c>
      <c r="B145" s="169" t="s">
        <v>12</v>
      </c>
      <c r="C145" s="161">
        <f>C146</f>
        <v>1600000</v>
      </c>
      <c r="D145" s="161">
        <f>D146</f>
        <v>-282300</v>
      </c>
      <c r="E145" s="161">
        <f t="shared" si="27"/>
        <v>1317700</v>
      </c>
    </row>
    <row r="146" spans="1:7" ht="12.75" hidden="1" customHeight="1" x14ac:dyDescent="0.25">
      <c r="A146" s="60">
        <v>3237</v>
      </c>
      <c r="B146" s="45" t="s">
        <v>14</v>
      </c>
      <c r="C146" s="161">
        <v>1600000</v>
      </c>
      <c r="D146" s="161">
        <v>-282300</v>
      </c>
      <c r="E146" s="161">
        <f t="shared" si="27"/>
        <v>1317700</v>
      </c>
    </row>
    <row r="147" spans="1:7" ht="12.75" customHeight="1" x14ac:dyDescent="0.25">
      <c r="A147" s="62">
        <v>36</v>
      </c>
      <c r="B147" s="176" t="s">
        <v>200</v>
      </c>
      <c r="C147" s="160">
        <f t="shared" ref="C147:D147" si="32">C148</f>
        <v>1416000</v>
      </c>
      <c r="D147" s="160">
        <f t="shared" si="32"/>
        <v>-1146800</v>
      </c>
      <c r="E147" s="160">
        <f t="shared" si="27"/>
        <v>269200</v>
      </c>
      <c r="G147" s="81"/>
    </row>
    <row r="148" spans="1:7" ht="12.75" customHeight="1" x14ac:dyDescent="0.25">
      <c r="A148" s="60">
        <v>363</v>
      </c>
      <c r="B148" s="170" t="s">
        <v>128</v>
      </c>
      <c r="C148" s="161">
        <f>C149</f>
        <v>1416000</v>
      </c>
      <c r="D148" s="161">
        <f>D149</f>
        <v>-1146800</v>
      </c>
      <c r="E148" s="161">
        <f t="shared" si="27"/>
        <v>269200</v>
      </c>
    </row>
    <row r="149" spans="1:7" ht="12" hidden="1" customHeight="1" x14ac:dyDescent="0.25">
      <c r="A149" s="60">
        <v>3632</v>
      </c>
      <c r="B149" s="45" t="s">
        <v>129</v>
      </c>
      <c r="C149" s="161">
        <v>1416000</v>
      </c>
      <c r="D149" s="161">
        <v>-1146800</v>
      </c>
      <c r="E149" s="161">
        <f t="shared" si="27"/>
        <v>269200</v>
      </c>
    </row>
    <row r="150" spans="1:7" ht="12.75" customHeight="1" x14ac:dyDescent="0.25">
      <c r="A150" s="62">
        <v>38</v>
      </c>
      <c r="B150" s="44" t="s">
        <v>59</v>
      </c>
      <c r="C150" s="160">
        <f>C151</f>
        <v>10004000</v>
      </c>
      <c r="D150" s="160">
        <f>D151</f>
        <v>-2177000</v>
      </c>
      <c r="E150" s="160">
        <f t="shared" si="27"/>
        <v>7827000</v>
      </c>
    </row>
    <row r="151" spans="1:7" ht="12.75" customHeight="1" x14ac:dyDescent="0.25">
      <c r="A151" s="60">
        <v>386</v>
      </c>
      <c r="B151" s="45" t="s">
        <v>130</v>
      </c>
      <c r="C151" s="161">
        <f>C152</f>
        <v>10004000</v>
      </c>
      <c r="D151" s="161">
        <f>D152+D153</f>
        <v>-2177000</v>
      </c>
      <c r="E151" s="161">
        <f>C151+D151</f>
        <v>7827000</v>
      </c>
    </row>
    <row r="152" spans="1:7" ht="26.25" hidden="1" customHeight="1" x14ac:dyDescent="0.25">
      <c r="A152" s="60">
        <v>3861</v>
      </c>
      <c r="B152" s="49" t="s">
        <v>134</v>
      </c>
      <c r="C152" s="161">
        <v>10004000</v>
      </c>
      <c r="D152" s="161">
        <v>-6350000</v>
      </c>
      <c r="E152" s="161">
        <f>C152+D152</f>
        <v>3654000</v>
      </c>
    </row>
    <row r="153" spans="1:7" ht="15" hidden="1" customHeight="1" x14ac:dyDescent="0.25">
      <c r="A153" s="60">
        <v>3862</v>
      </c>
      <c r="B153" s="220" t="s">
        <v>252</v>
      </c>
      <c r="C153" s="179">
        <v>0</v>
      </c>
      <c r="D153" s="179">
        <v>4173000</v>
      </c>
      <c r="E153" s="179">
        <f t="shared" si="27"/>
        <v>4173000</v>
      </c>
    </row>
    <row r="154" spans="1:7" ht="12.75" hidden="1" customHeight="1" x14ac:dyDescent="0.25">
      <c r="A154" s="53">
        <v>5</v>
      </c>
      <c r="B154" s="181" t="s">
        <v>30</v>
      </c>
      <c r="C154" s="160">
        <f t="shared" ref="C154:D154" si="33">C155</f>
        <v>2477000</v>
      </c>
      <c r="D154" s="160">
        <f t="shared" si="33"/>
        <v>-2136600</v>
      </c>
      <c r="E154" s="160">
        <f t="shared" si="27"/>
        <v>340400</v>
      </c>
    </row>
    <row r="155" spans="1:7" ht="12.75" customHeight="1" x14ac:dyDescent="0.25">
      <c r="A155" s="53">
        <v>51</v>
      </c>
      <c r="B155" s="182" t="s">
        <v>275</v>
      </c>
      <c r="C155" s="160">
        <f>C156</f>
        <v>2477000</v>
      </c>
      <c r="D155" s="160">
        <f>D156</f>
        <v>-2136600</v>
      </c>
      <c r="E155" s="160">
        <f t="shared" si="27"/>
        <v>340400</v>
      </c>
    </row>
    <row r="156" spans="1:7" ht="12.75" customHeight="1" x14ac:dyDescent="0.25">
      <c r="A156" s="60">
        <v>514</v>
      </c>
      <c r="B156" s="45" t="s">
        <v>88</v>
      </c>
      <c r="C156" s="177">
        <f t="shared" ref="C156:D156" si="34">C157</f>
        <v>2477000</v>
      </c>
      <c r="D156" s="177">
        <f t="shared" si="34"/>
        <v>-2136600</v>
      </c>
      <c r="E156" s="177">
        <f t="shared" si="27"/>
        <v>340400</v>
      </c>
    </row>
    <row r="157" spans="1:7" ht="12.75" hidden="1" customHeight="1" x14ac:dyDescent="0.25">
      <c r="A157" s="60">
        <v>5141</v>
      </c>
      <c r="B157" s="45" t="s">
        <v>87</v>
      </c>
      <c r="C157" s="177">
        <v>2477000</v>
      </c>
      <c r="D157" s="177">
        <v>-2136600</v>
      </c>
      <c r="E157" s="177">
        <f t="shared" si="27"/>
        <v>340400</v>
      </c>
    </row>
    <row r="158" spans="1:7" ht="12.75" customHeight="1" x14ac:dyDescent="0.25">
      <c r="A158" s="60"/>
      <c r="B158" s="166"/>
      <c r="C158" s="175"/>
      <c r="D158" s="175"/>
      <c r="E158" s="175"/>
    </row>
    <row r="159" spans="1:7" ht="24.6" customHeight="1" x14ac:dyDescent="0.25">
      <c r="A159" s="201" t="s">
        <v>93</v>
      </c>
      <c r="B159" s="46" t="s">
        <v>110</v>
      </c>
      <c r="C159" s="178">
        <f>C160</f>
        <v>21000000</v>
      </c>
      <c r="D159" s="178">
        <f>D160</f>
        <v>7800000</v>
      </c>
      <c r="E159" s="178">
        <f t="shared" si="27"/>
        <v>28800000</v>
      </c>
    </row>
    <row r="160" spans="1:7" ht="12.75" hidden="1" customHeight="1" x14ac:dyDescent="0.25">
      <c r="A160" s="62">
        <v>3</v>
      </c>
      <c r="B160" s="164" t="s">
        <v>39</v>
      </c>
      <c r="C160" s="178">
        <f>C161</f>
        <v>21000000</v>
      </c>
      <c r="D160" s="178">
        <f>D161</f>
        <v>7800000</v>
      </c>
      <c r="E160" s="178">
        <f t="shared" si="27"/>
        <v>28800000</v>
      </c>
    </row>
    <row r="161" spans="1:5" s="77" customFormat="1" ht="12.75" customHeight="1" x14ac:dyDescent="0.25">
      <c r="A161" s="62">
        <v>36</v>
      </c>
      <c r="B161" s="176" t="s">
        <v>200</v>
      </c>
      <c r="C161" s="178">
        <f t="shared" ref="C161:D161" si="35">C162</f>
        <v>21000000</v>
      </c>
      <c r="D161" s="178">
        <f t="shared" si="35"/>
        <v>7800000</v>
      </c>
      <c r="E161" s="178">
        <f t="shared" si="27"/>
        <v>28800000</v>
      </c>
    </row>
    <row r="162" spans="1:5" ht="12.75" customHeight="1" x14ac:dyDescent="0.25">
      <c r="A162" s="60">
        <v>363</v>
      </c>
      <c r="B162" s="170" t="s">
        <v>128</v>
      </c>
      <c r="C162" s="179">
        <f t="shared" ref="C162" si="36">C163+C164</f>
        <v>21000000</v>
      </c>
      <c r="D162" s="179">
        <f t="shared" ref="D162" si="37">D163+D164</f>
        <v>7800000</v>
      </c>
      <c r="E162" s="179">
        <f t="shared" si="27"/>
        <v>28800000</v>
      </c>
    </row>
    <row r="163" spans="1:5" ht="12.75" hidden="1" customHeight="1" x14ac:dyDescent="0.25">
      <c r="A163" s="60">
        <v>3631</v>
      </c>
      <c r="B163" s="166" t="s">
        <v>163</v>
      </c>
      <c r="C163" s="184">
        <v>3000000</v>
      </c>
      <c r="D163" s="184">
        <v>-3000000</v>
      </c>
      <c r="E163" s="184">
        <f t="shared" si="27"/>
        <v>0</v>
      </c>
    </row>
    <row r="164" spans="1:5" ht="12.75" hidden="1" customHeight="1" x14ac:dyDescent="0.25">
      <c r="A164" s="60">
        <v>3632</v>
      </c>
      <c r="B164" s="45" t="s">
        <v>129</v>
      </c>
      <c r="C164" s="179">
        <v>18000000</v>
      </c>
      <c r="D164" s="179">
        <v>10800000</v>
      </c>
      <c r="E164" s="179">
        <f t="shared" si="27"/>
        <v>28800000</v>
      </c>
    </row>
    <row r="165" spans="1:5" s="77" customFormat="1" ht="12.75" customHeight="1" x14ac:dyDescent="0.25">
      <c r="B165" s="185"/>
      <c r="C165" s="186"/>
      <c r="D165" s="186"/>
      <c r="E165" s="186"/>
    </row>
    <row r="166" spans="1:5" s="77" customFormat="1" ht="25.8" customHeight="1" x14ac:dyDescent="0.25">
      <c r="A166" s="201" t="s">
        <v>94</v>
      </c>
      <c r="B166" s="46" t="s">
        <v>111</v>
      </c>
      <c r="C166" s="160">
        <f t="shared" ref="C166:D166" si="38">C167</f>
        <v>15950000</v>
      </c>
      <c r="D166" s="160">
        <f t="shared" si="38"/>
        <v>16345000</v>
      </c>
      <c r="E166" s="160">
        <f t="shared" si="27"/>
        <v>32295000</v>
      </c>
    </row>
    <row r="167" spans="1:5" ht="12.75" hidden="1" customHeight="1" x14ac:dyDescent="0.25">
      <c r="A167" s="62">
        <v>3</v>
      </c>
      <c r="B167" s="164" t="s">
        <v>39</v>
      </c>
      <c r="C167" s="160">
        <f>C168</f>
        <v>15950000</v>
      </c>
      <c r="D167" s="160">
        <f>D168</f>
        <v>16345000</v>
      </c>
      <c r="E167" s="160">
        <f t="shared" si="27"/>
        <v>32295000</v>
      </c>
    </row>
    <row r="168" spans="1:5" ht="12.75" customHeight="1" x14ac:dyDescent="0.25">
      <c r="A168" s="62">
        <v>32</v>
      </c>
      <c r="B168" s="167" t="s">
        <v>4</v>
      </c>
      <c r="C168" s="160">
        <f t="shared" ref="C168" si="39">C169+C172</f>
        <v>15950000</v>
      </c>
      <c r="D168" s="160">
        <f t="shared" ref="D168" si="40">D169+D172</f>
        <v>16345000</v>
      </c>
      <c r="E168" s="160">
        <f t="shared" si="27"/>
        <v>32295000</v>
      </c>
    </row>
    <row r="169" spans="1:5" ht="12.75" customHeight="1" x14ac:dyDescent="0.25">
      <c r="A169" s="47">
        <v>323</v>
      </c>
      <c r="B169" s="169" t="s">
        <v>12</v>
      </c>
      <c r="C169" s="161">
        <f t="shared" ref="C169" si="41">C170+C171</f>
        <v>925000</v>
      </c>
      <c r="D169" s="161">
        <f t="shared" ref="D169" si="42">D170+D171</f>
        <v>-735000</v>
      </c>
      <c r="E169" s="161">
        <f t="shared" si="27"/>
        <v>190000</v>
      </c>
    </row>
    <row r="170" spans="1:5" ht="12.75" hidden="1" customHeight="1" x14ac:dyDescent="0.25">
      <c r="A170" s="60">
        <v>3237</v>
      </c>
      <c r="B170" s="45" t="s">
        <v>14</v>
      </c>
      <c r="C170" s="161">
        <v>700000</v>
      </c>
      <c r="D170" s="161">
        <v>-685000</v>
      </c>
      <c r="E170" s="161">
        <f t="shared" si="27"/>
        <v>15000</v>
      </c>
    </row>
    <row r="171" spans="1:5" ht="12.75" hidden="1" customHeight="1" x14ac:dyDescent="0.25">
      <c r="A171" s="60">
        <v>3239</v>
      </c>
      <c r="B171" s="45" t="s">
        <v>55</v>
      </c>
      <c r="C171" s="161">
        <v>225000</v>
      </c>
      <c r="D171" s="161">
        <v>-50000</v>
      </c>
      <c r="E171" s="161">
        <f t="shared" si="27"/>
        <v>175000</v>
      </c>
    </row>
    <row r="172" spans="1:5" ht="12.75" customHeight="1" x14ac:dyDescent="0.25">
      <c r="A172" s="47">
        <v>329</v>
      </c>
      <c r="B172" s="166" t="s">
        <v>56</v>
      </c>
      <c r="C172" s="161">
        <f t="shared" ref="C172:D172" si="43">C173</f>
        <v>15025000</v>
      </c>
      <c r="D172" s="161">
        <f t="shared" si="43"/>
        <v>17080000</v>
      </c>
      <c r="E172" s="161">
        <f t="shared" si="27"/>
        <v>32105000</v>
      </c>
    </row>
    <row r="173" spans="1:5" ht="12.75" hidden="1" customHeight="1" x14ac:dyDescent="0.25">
      <c r="A173" s="60">
        <v>3299</v>
      </c>
      <c r="B173" s="166" t="s">
        <v>56</v>
      </c>
      <c r="C173" s="157">
        <v>15025000</v>
      </c>
      <c r="D173" s="157">
        <v>17080000</v>
      </c>
      <c r="E173" s="157">
        <f t="shared" si="27"/>
        <v>32105000</v>
      </c>
    </row>
    <row r="174" spans="1:5" ht="12.75" customHeight="1" x14ac:dyDescent="0.25">
      <c r="A174" s="74"/>
      <c r="B174" s="187"/>
      <c r="C174" s="175"/>
      <c r="D174" s="175"/>
      <c r="E174" s="175"/>
    </row>
    <row r="175" spans="1:5" ht="25.8" customHeight="1" x14ac:dyDescent="0.25">
      <c r="A175" s="201" t="s">
        <v>95</v>
      </c>
      <c r="B175" s="46" t="s">
        <v>112</v>
      </c>
      <c r="C175" s="160">
        <f t="shared" ref="C175:D175" si="44">C176</f>
        <v>5850000</v>
      </c>
      <c r="D175" s="160">
        <f t="shared" si="44"/>
        <v>778200</v>
      </c>
      <c r="E175" s="160">
        <f t="shared" si="27"/>
        <v>6628200</v>
      </c>
    </row>
    <row r="176" spans="1:5" ht="12.75" hidden="1" customHeight="1" x14ac:dyDescent="0.25">
      <c r="A176" s="62">
        <v>3</v>
      </c>
      <c r="B176" s="164" t="s">
        <v>39</v>
      </c>
      <c r="C176" s="160">
        <f>C177+C182+C185+C188</f>
        <v>5850000</v>
      </c>
      <c r="D176" s="160">
        <f>D177+D182+D185+D188</f>
        <v>778200</v>
      </c>
      <c r="E176" s="160">
        <f t="shared" si="27"/>
        <v>6628200</v>
      </c>
    </row>
    <row r="177" spans="1:5" ht="12.75" customHeight="1" x14ac:dyDescent="0.25">
      <c r="A177" s="62">
        <v>32</v>
      </c>
      <c r="B177" s="167" t="s">
        <v>4</v>
      </c>
      <c r="C177" s="160">
        <f t="shared" ref="C177" si="45">C178+C180</f>
        <v>2550000</v>
      </c>
      <c r="D177" s="160">
        <f t="shared" ref="D177" si="46">D178+D180</f>
        <v>-1673600</v>
      </c>
      <c r="E177" s="160">
        <f t="shared" si="27"/>
        <v>876400</v>
      </c>
    </row>
    <row r="178" spans="1:5" ht="12.75" customHeight="1" x14ac:dyDescent="0.25">
      <c r="A178" s="47">
        <v>323</v>
      </c>
      <c r="B178" s="169" t="s">
        <v>12</v>
      </c>
      <c r="C178" s="161">
        <f t="shared" ref="C178:D178" si="47">C179</f>
        <v>1500000</v>
      </c>
      <c r="D178" s="161">
        <f t="shared" si="47"/>
        <v>-1275600</v>
      </c>
      <c r="E178" s="161">
        <f t="shared" si="27"/>
        <v>224400</v>
      </c>
    </row>
    <row r="179" spans="1:5" ht="12.75" hidden="1" customHeight="1" x14ac:dyDescent="0.25">
      <c r="A179" s="60">
        <v>3237</v>
      </c>
      <c r="B179" s="45" t="s">
        <v>14</v>
      </c>
      <c r="C179" s="161">
        <v>1500000</v>
      </c>
      <c r="D179" s="161">
        <v>-1275600</v>
      </c>
      <c r="E179" s="161">
        <f t="shared" si="27"/>
        <v>224400</v>
      </c>
    </row>
    <row r="180" spans="1:5" ht="12.75" customHeight="1" x14ac:dyDescent="0.25">
      <c r="A180" s="60">
        <v>329</v>
      </c>
      <c r="B180" s="166" t="s">
        <v>56</v>
      </c>
      <c r="C180" s="161">
        <f t="shared" ref="C180:D180" si="48">C181</f>
        <v>1050000</v>
      </c>
      <c r="D180" s="161">
        <f t="shared" si="48"/>
        <v>-398000</v>
      </c>
      <c r="E180" s="161">
        <f t="shared" si="27"/>
        <v>652000</v>
      </c>
    </row>
    <row r="181" spans="1:5" ht="12.75" hidden="1" customHeight="1" x14ac:dyDescent="0.25">
      <c r="A181" s="60">
        <v>3299</v>
      </c>
      <c r="B181" s="166" t="s">
        <v>56</v>
      </c>
      <c r="C181" s="161">
        <v>1050000</v>
      </c>
      <c r="D181" s="161">
        <v>-398000</v>
      </c>
      <c r="E181" s="161">
        <f t="shared" si="27"/>
        <v>652000</v>
      </c>
    </row>
    <row r="182" spans="1:5" ht="12.75" customHeight="1" x14ac:dyDescent="0.25">
      <c r="A182" s="62">
        <v>34</v>
      </c>
      <c r="B182" s="167" t="s">
        <v>16</v>
      </c>
      <c r="C182" s="160">
        <f t="shared" ref="C182:D183" si="49">C183</f>
        <v>0</v>
      </c>
      <c r="D182" s="160">
        <f t="shared" si="49"/>
        <v>4000000</v>
      </c>
      <c r="E182" s="160">
        <f t="shared" si="27"/>
        <v>4000000</v>
      </c>
    </row>
    <row r="183" spans="1:5" ht="12.75" customHeight="1" x14ac:dyDescent="0.25">
      <c r="A183" s="60">
        <v>343</v>
      </c>
      <c r="B183" s="166" t="s">
        <v>63</v>
      </c>
      <c r="C183" s="161">
        <f t="shared" si="49"/>
        <v>0</v>
      </c>
      <c r="D183" s="161">
        <f t="shared" si="49"/>
        <v>4000000</v>
      </c>
      <c r="E183" s="161">
        <f t="shared" si="27"/>
        <v>4000000</v>
      </c>
    </row>
    <row r="184" spans="1:5" ht="12.75" hidden="1" customHeight="1" x14ac:dyDescent="0.25">
      <c r="A184" s="60">
        <v>3432</v>
      </c>
      <c r="B184" s="171" t="s">
        <v>139</v>
      </c>
      <c r="C184" s="161">
        <v>0</v>
      </c>
      <c r="D184" s="161">
        <v>4000000</v>
      </c>
      <c r="E184" s="161">
        <f t="shared" si="27"/>
        <v>4000000</v>
      </c>
    </row>
    <row r="185" spans="1:5" ht="12.75" customHeight="1" x14ac:dyDescent="0.25">
      <c r="A185" s="53">
        <v>35</v>
      </c>
      <c r="B185" s="167" t="s">
        <v>17</v>
      </c>
      <c r="C185" s="160">
        <f t="shared" ref="C185:D186" si="50">C186</f>
        <v>500000</v>
      </c>
      <c r="D185" s="160">
        <f t="shared" si="50"/>
        <v>-425000</v>
      </c>
      <c r="E185" s="160">
        <f t="shared" si="27"/>
        <v>75000</v>
      </c>
    </row>
    <row r="186" spans="1:5" ht="12.75" customHeight="1" x14ac:dyDescent="0.25">
      <c r="A186" s="47">
        <v>352</v>
      </c>
      <c r="B186" s="255" t="s">
        <v>219</v>
      </c>
      <c r="C186" s="161">
        <f t="shared" si="50"/>
        <v>500000</v>
      </c>
      <c r="D186" s="161">
        <f t="shared" si="50"/>
        <v>-425000</v>
      </c>
      <c r="E186" s="161">
        <f t="shared" si="27"/>
        <v>75000</v>
      </c>
    </row>
    <row r="187" spans="1:5" ht="12.75" hidden="1" customHeight="1" x14ac:dyDescent="0.25">
      <c r="A187" s="60">
        <v>3522</v>
      </c>
      <c r="B187" s="150" t="s">
        <v>2</v>
      </c>
      <c r="C187" s="161">
        <v>500000</v>
      </c>
      <c r="D187" s="161">
        <v>-425000</v>
      </c>
      <c r="E187" s="161">
        <f t="shared" si="27"/>
        <v>75000</v>
      </c>
    </row>
    <row r="188" spans="1:5" ht="12.75" customHeight="1" x14ac:dyDescent="0.25">
      <c r="A188" s="53">
        <v>36</v>
      </c>
      <c r="B188" s="176" t="s">
        <v>200</v>
      </c>
      <c r="C188" s="160">
        <f t="shared" ref="C188:D188" si="51">C189</f>
        <v>2800000</v>
      </c>
      <c r="D188" s="160">
        <f t="shared" si="51"/>
        <v>-1123200</v>
      </c>
      <c r="E188" s="160">
        <f t="shared" si="27"/>
        <v>1676800</v>
      </c>
    </row>
    <row r="189" spans="1:5" ht="12.75" customHeight="1" x14ac:dyDescent="0.25">
      <c r="A189" s="47">
        <v>363</v>
      </c>
      <c r="B189" s="170" t="s">
        <v>128</v>
      </c>
      <c r="C189" s="161">
        <f t="shared" ref="C189" si="52">C191+C190</f>
        <v>2800000</v>
      </c>
      <c r="D189" s="161">
        <f t="shared" ref="D189" si="53">D191+D190</f>
        <v>-1123200</v>
      </c>
      <c r="E189" s="161">
        <f t="shared" si="27"/>
        <v>1676800</v>
      </c>
    </row>
    <row r="190" spans="1:5" ht="12.75" hidden="1" customHeight="1" x14ac:dyDescent="0.25">
      <c r="A190" s="60">
        <v>3631</v>
      </c>
      <c r="B190" s="166" t="s">
        <v>163</v>
      </c>
      <c r="C190" s="177">
        <v>2000000</v>
      </c>
      <c r="D190" s="177">
        <v>-423200</v>
      </c>
      <c r="E190" s="177">
        <f t="shared" si="27"/>
        <v>1576800</v>
      </c>
    </row>
    <row r="191" spans="1:5" ht="12.75" hidden="1" customHeight="1" x14ac:dyDescent="0.25">
      <c r="A191" s="60">
        <v>3632</v>
      </c>
      <c r="B191" s="166" t="s">
        <v>129</v>
      </c>
      <c r="C191" s="177">
        <v>800000</v>
      </c>
      <c r="D191" s="177">
        <v>-700000</v>
      </c>
      <c r="E191" s="177">
        <f t="shared" si="27"/>
        <v>100000</v>
      </c>
    </row>
    <row r="192" spans="1:5" ht="12.75" customHeight="1" x14ac:dyDescent="0.25">
      <c r="A192" s="74"/>
      <c r="B192" s="187"/>
      <c r="C192" s="175"/>
      <c r="D192" s="175"/>
      <c r="E192" s="175"/>
    </row>
    <row r="193" spans="1:5" ht="25.8" customHeight="1" x14ac:dyDescent="0.25">
      <c r="A193" s="201" t="s">
        <v>96</v>
      </c>
      <c r="B193" s="46" t="s">
        <v>269</v>
      </c>
      <c r="C193" s="160">
        <f t="shared" ref="C193:D196" si="54">C194</f>
        <v>600000</v>
      </c>
      <c r="D193" s="160">
        <f t="shared" si="54"/>
        <v>-39400</v>
      </c>
      <c r="E193" s="160">
        <f t="shared" si="27"/>
        <v>560600</v>
      </c>
    </row>
    <row r="194" spans="1:5" ht="12.75" hidden="1" customHeight="1" x14ac:dyDescent="0.25">
      <c r="A194" s="53">
        <v>5</v>
      </c>
      <c r="B194" s="181" t="s">
        <v>30</v>
      </c>
      <c r="C194" s="160">
        <f t="shared" si="54"/>
        <v>600000</v>
      </c>
      <c r="D194" s="160">
        <f t="shared" si="54"/>
        <v>-39400</v>
      </c>
      <c r="E194" s="160">
        <f t="shared" ref="E194:E257" si="55">C194+D194</f>
        <v>560600</v>
      </c>
    </row>
    <row r="195" spans="1:5" ht="12.75" customHeight="1" x14ac:dyDescent="0.25">
      <c r="A195" s="53">
        <v>51</v>
      </c>
      <c r="B195" s="182" t="s">
        <v>275</v>
      </c>
      <c r="C195" s="160">
        <f t="shared" si="54"/>
        <v>600000</v>
      </c>
      <c r="D195" s="160">
        <f t="shared" si="54"/>
        <v>-39400</v>
      </c>
      <c r="E195" s="160">
        <f t="shared" si="55"/>
        <v>560600</v>
      </c>
    </row>
    <row r="196" spans="1:5" ht="12.75" customHeight="1" x14ac:dyDescent="0.25">
      <c r="A196" s="47">
        <v>516</v>
      </c>
      <c r="B196" s="183" t="s">
        <v>132</v>
      </c>
      <c r="C196" s="161">
        <f t="shared" si="54"/>
        <v>600000</v>
      </c>
      <c r="D196" s="161">
        <f t="shared" si="54"/>
        <v>-39400</v>
      </c>
      <c r="E196" s="161">
        <f t="shared" si="55"/>
        <v>560600</v>
      </c>
    </row>
    <row r="197" spans="1:5" ht="12.75" hidden="1" customHeight="1" x14ac:dyDescent="0.25">
      <c r="A197" s="60">
        <v>5163</v>
      </c>
      <c r="B197" s="183" t="s">
        <v>133</v>
      </c>
      <c r="C197" s="161">
        <v>600000</v>
      </c>
      <c r="D197" s="161">
        <v>-39400</v>
      </c>
      <c r="E197" s="161">
        <f t="shared" si="55"/>
        <v>560600</v>
      </c>
    </row>
    <row r="198" spans="1:5" ht="12.75" customHeight="1" x14ac:dyDescent="0.25">
      <c r="A198" s="60"/>
      <c r="B198" s="183"/>
      <c r="C198" s="161"/>
      <c r="D198" s="161"/>
      <c r="E198" s="161"/>
    </row>
    <row r="199" spans="1:5" ht="25.8" customHeight="1" x14ac:dyDescent="0.25">
      <c r="A199" s="201" t="s">
        <v>98</v>
      </c>
      <c r="B199" s="46" t="s">
        <v>113</v>
      </c>
      <c r="C199" s="160">
        <f t="shared" ref="C199:D199" si="56">C200</f>
        <v>21700000</v>
      </c>
      <c r="D199" s="160">
        <f t="shared" si="56"/>
        <v>3236000</v>
      </c>
      <c r="E199" s="160">
        <f t="shared" si="55"/>
        <v>24936000</v>
      </c>
    </row>
    <row r="200" spans="1:5" ht="12.75" hidden="1" customHeight="1" x14ac:dyDescent="0.25">
      <c r="A200" s="62">
        <v>3</v>
      </c>
      <c r="B200" s="164" t="s">
        <v>39</v>
      </c>
      <c r="C200" s="160">
        <f t="shared" ref="C200" si="57">C201+C205</f>
        <v>21700000</v>
      </c>
      <c r="D200" s="160">
        <f t="shared" ref="D200" si="58">D201+D205</f>
        <v>3236000</v>
      </c>
      <c r="E200" s="160">
        <f t="shared" si="55"/>
        <v>24936000</v>
      </c>
    </row>
    <row r="201" spans="1:5" ht="12.75" customHeight="1" x14ac:dyDescent="0.25">
      <c r="A201" s="62">
        <v>36</v>
      </c>
      <c r="B201" s="176" t="s">
        <v>200</v>
      </c>
      <c r="C201" s="160">
        <f t="shared" ref="C201:D201" si="59">C202</f>
        <v>21000000</v>
      </c>
      <c r="D201" s="160">
        <f t="shared" si="59"/>
        <v>3279000</v>
      </c>
      <c r="E201" s="160">
        <f t="shared" si="55"/>
        <v>24279000</v>
      </c>
    </row>
    <row r="202" spans="1:5" ht="12.75" customHeight="1" x14ac:dyDescent="0.25">
      <c r="A202" s="60">
        <v>363</v>
      </c>
      <c r="B202" s="170" t="s">
        <v>128</v>
      </c>
      <c r="C202" s="161">
        <f t="shared" ref="C202" si="60">C203+C204</f>
        <v>21000000</v>
      </c>
      <c r="D202" s="161">
        <f t="shared" ref="D202" si="61">D203+D204</f>
        <v>3279000</v>
      </c>
      <c r="E202" s="161">
        <f t="shared" si="55"/>
        <v>24279000</v>
      </c>
    </row>
    <row r="203" spans="1:5" ht="12.75" hidden="1" customHeight="1" x14ac:dyDescent="0.25">
      <c r="A203" s="60">
        <v>3631</v>
      </c>
      <c r="B203" s="170" t="s">
        <v>163</v>
      </c>
      <c r="C203" s="161">
        <v>5000000</v>
      </c>
      <c r="D203" s="161">
        <v>-521000</v>
      </c>
      <c r="E203" s="161">
        <f t="shared" si="55"/>
        <v>4479000</v>
      </c>
    </row>
    <row r="204" spans="1:5" ht="12.75" hidden="1" customHeight="1" x14ac:dyDescent="0.25">
      <c r="A204" s="60">
        <v>3632</v>
      </c>
      <c r="B204" s="166" t="s">
        <v>129</v>
      </c>
      <c r="C204" s="177">
        <v>16000000</v>
      </c>
      <c r="D204" s="177">
        <v>3800000</v>
      </c>
      <c r="E204" s="177">
        <f t="shared" si="55"/>
        <v>19800000</v>
      </c>
    </row>
    <row r="205" spans="1:5" ht="12.75" customHeight="1" x14ac:dyDescent="0.25">
      <c r="A205" s="53">
        <v>38</v>
      </c>
      <c r="B205" s="172" t="s">
        <v>59</v>
      </c>
      <c r="C205" s="180">
        <f t="shared" ref="C205:D206" si="62">C206</f>
        <v>700000</v>
      </c>
      <c r="D205" s="180">
        <f t="shared" si="62"/>
        <v>-43000</v>
      </c>
      <c r="E205" s="180">
        <f t="shared" si="55"/>
        <v>657000</v>
      </c>
    </row>
    <row r="206" spans="1:5" ht="12.75" customHeight="1" x14ac:dyDescent="0.25">
      <c r="A206" s="47">
        <v>381</v>
      </c>
      <c r="B206" s="152" t="s">
        <v>38</v>
      </c>
      <c r="C206" s="177">
        <f t="shared" si="62"/>
        <v>700000</v>
      </c>
      <c r="D206" s="177">
        <f t="shared" si="62"/>
        <v>-43000</v>
      </c>
      <c r="E206" s="177">
        <f t="shared" si="55"/>
        <v>657000</v>
      </c>
    </row>
    <row r="207" spans="1:5" ht="12.75" hidden="1" customHeight="1" x14ac:dyDescent="0.25">
      <c r="A207" s="60">
        <v>3811</v>
      </c>
      <c r="B207" s="166" t="s">
        <v>20</v>
      </c>
      <c r="C207" s="161">
        <v>700000</v>
      </c>
      <c r="D207" s="161">
        <v>-43000</v>
      </c>
      <c r="E207" s="161">
        <f t="shared" si="55"/>
        <v>657000</v>
      </c>
    </row>
    <row r="208" spans="1:5" ht="12.75" customHeight="1" x14ac:dyDescent="0.25">
      <c r="A208" s="60"/>
      <c r="B208" s="183"/>
      <c r="C208" s="175"/>
      <c r="D208" s="175"/>
      <c r="E208" s="175"/>
    </row>
    <row r="209" spans="1:5" x14ac:dyDescent="0.25">
      <c r="A209" s="62" t="s">
        <v>97</v>
      </c>
      <c r="B209" s="46" t="s">
        <v>114</v>
      </c>
      <c r="C209" s="160">
        <f t="shared" ref="C209:D209" si="63">C210</f>
        <v>1750000</v>
      </c>
      <c r="D209" s="160">
        <f t="shared" si="63"/>
        <v>583700</v>
      </c>
      <c r="E209" s="160">
        <f t="shared" si="55"/>
        <v>2333700</v>
      </c>
    </row>
    <row r="210" spans="1:5" ht="12.75" hidden="1" customHeight="1" x14ac:dyDescent="0.25">
      <c r="A210" s="62">
        <v>3</v>
      </c>
      <c r="B210" s="164" t="s">
        <v>39</v>
      </c>
      <c r="C210" s="160">
        <f>C211+C214+C217</f>
        <v>1750000</v>
      </c>
      <c r="D210" s="160">
        <f>D211+D214+D217</f>
        <v>583700</v>
      </c>
      <c r="E210" s="160">
        <f t="shared" si="55"/>
        <v>2333700</v>
      </c>
    </row>
    <row r="211" spans="1:5" ht="12.75" customHeight="1" x14ac:dyDescent="0.25">
      <c r="A211" s="62">
        <v>35</v>
      </c>
      <c r="B211" s="167" t="s">
        <v>17</v>
      </c>
      <c r="C211" s="160">
        <f t="shared" ref="C211:D211" si="64">C212</f>
        <v>1200000</v>
      </c>
      <c r="D211" s="160">
        <f t="shared" si="64"/>
        <v>96100</v>
      </c>
      <c r="E211" s="160">
        <f t="shared" si="55"/>
        <v>1296100</v>
      </c>
    </row>
    <row r="212" spans="1:5" ht="12.75" customHeight="1" x14ac:dyDescent="0.25">
      <c r="A212" s="47">
        <v>352</v>
      </c>
      <c r="B212" s="255" t="s">
        <v>219</v>
      </c>
      <c r="C212" s="161">
        <f>C213</f>
        <v>1200000</v>
      </c>
      <c r="D212" s="161">
        <f>D213</f>
        <v>96100</v>
      </c>
      <c r="E212" s="161">
        <f t="shared" si="55"/>
        <v>1296100</v>
      </c>
    </row>
    <row r="213" spans="1:5" ht="12.75" hidden="1" customHeight="1" x14ac:dyDescent="0.25">
      <c r="A213" s="60">
        <v>3522</v>
      </c>
      <c r="B213" s="150" t="s">
        <v>2</v>
      </c>
      <c r="C213" s="161">
        <v>1200000</v>
      </c>
      <c r="D213" s="161">
        <v>96100</v>
      </c>
      <c r="E213" s="161">
        <f t="shared" si="55"/>
        <v>1296100</v>
      </c>
    </row>
    <row r="214" spans="1:5" ht="12.75" customHeight="1" x14ac:dyDescent="0.25">
      <c r="A214" s="62">
        <v>36</v>
      </c>
      <c r="B214" s="176" t="s">
        <v>200</v>
      </c>
      <c r="C214" s="160">
        <f t="shared" ref="C214:D214" si="65">C215</f>
        <v>50000</v>
      </c>
      <c r="D214" s="160">
        <f t="shared" si="65"/>
        <v>-40000</v>
      </c>
      <c r="E214" s="160">
        <f t="shared" si="55"/>
        <v>10000</v>
      </c>
    </row>
    <row r="215" spans="1:5" ht="12.75" customHeight="1" x14ac:dyDescent="0.25">
      <c r="A215" s="60">
        <v>363</v>
      </c>
      <c r="B215" s="170" t="s">
        <v>128</v>
      </c>
      <c r="C215" s="161">
        <f>C216</f>
        <v>50000</v>
      </c>
      <c r="D215" s="161">
        <f>D216</f>
        <v>-40000</v>
      </c>
      <c r="E215" s="161">
        <f t="shared" si="55"/>
        <v>10000</v>
      </c>
    </row>
    <row r="216" spans="1:5" ht="12.75" hidden="1" customHeight="1" x14ac:dyDescent="0.25">
      <c r="A216" s="60">
        <v>3631</v>
      </c>
      <c r="B216" s="170" t="s">
        <v>163</v>
      </c>
      <c r="C216" s="161">
        <v>50000</v>
      </c>
      <c r="D216" s="161">
        <v>-40000</v>
      </c>
      <c r="E216" s="161">
        <f t="shared" si="55"/>
        <v>10000</v>
      </c>
    </row>
    <row r="217" spans="1:5" ht="12.75" customHeight="1" x14ac:dyDescent="0.25">
      <c r="A217" s="53">
        <v>38</v>
      </c>
      <c r="B217" s="172" t="s">
        <v>59</v>
      </c>
      <c r="C217" s="180">
        <f t="shared" ref="C217:D218" si="66">C218</f>
        <v>500000</v>
      </c>
      <c r="D217" s="180">
        <f t="shared" si="66"/>
        <v>527600</v>
      </c>
      <c r="E217" s="180">
        <f t="shared" si="55"/>
        <v>1027600</v>
      </c>
    </row>
    <row r="218" spans="1:5" ht="12.75" customHeight="1" x14ac:dyDescent="0.25">
      <c r="A218" s="47">
        <v>381</v>
      </c>
      <c r="B218" s="152" t="s">
        <v>38</v>
      </c>
      <c r="C218" s="177">
        <f t="shared" si="66"/>
        <v>500000</v>
      </c>
      <c r="D218" s="177">
        <f t="shared" si="66"/>
        <v>527600</v>
      </c>
      <c r="E218" s="177">
        <f t="shared" si="55"/>
        <v>1027600</v>
      </c>
    </row>
    <row r="219" spans="1:5" ht="12.75" hidden="1" customHeight="1" x14ac:dyDescent="0.25">
      <c r="A219" s="60">
        <v>3811</v>
      </c>
      <c r="B219" s="166" t="s">
        <v>20</v>
      </c>
      <c r="C219" s="177">
        <v>500000</v>
      </c>
      <c r="D219" s="177">
        <v>527600</v>
      </c>
      <c r="E219" s="177">
        <f t="shared" si="55"/>
        <v>1027600</v>
      </c>
    </row>
    <row r="220" spans="1:5" ht="12.75" customHeight="1" x14ac:dyDescent="0.25">
      <c r="A220" s="60"/>
      <c r="B220" s="183"/>
      <c r="C220" s="161"/>
      <c r="D220" s="161"/>
      <c r="E220" s="161"/>
    </row>
    <row r="221" spans="1:5" ht="25.8" customHeight="1" x14ac:dyDescent="0.25">
      <c r="A221" s="201" t="s">
        <v>99</v>
      </c>
      <c r="B221" s="46" t="s">
        <v>208</v>
      </c>
      <c r="C221" s="160">
        <f t="shared" ref="C221:D221" si="67">C222</f>
        <v>6625000</v>
      </c>
      <c r="D221" s="160">
        <f t="shared" si="67"/>
        <v>-1292400</v>
      </c>
      <c r="E221" s="160">
        <f t="shared" si="55"/>
        <v>5332600</v>
      </c>
    </row>
    <row r="222" spans="1:5" ht="12.75" hidden="1" customHeight="1" x14ac:dyDescent="0.25">
      <c r="A222" s="62">
        <v>3</v>
      </c>
      <c r="B222" s="164" t="s">
        <v>39</v>
      </c>
      <c r="C222" s="160">
        <f t="shared" ref="C222" si="68">C223+C227+C232+C236</f>
        <v>6625000</v>
      </c>
      <c r="D222" s="160">
        <f t="shared" ref="D222" si="69">D223+D227+D232+D236</f>
        <v>-1292400</v>
      </c>
      <c r="E222" s="160">
        <f t="shared" si="55"/>
        <v>5332600</v>
      </c>
    </row>
    <row r="223" spans="1:5" ht="12.75" customHeight="1" x14ac:dyDescent="0.25">
      <c r="A223" s="62">
        <v>32</v>
      </c>
      <c r="B223" s="167" t="s">
        <v>4</v>
      </c>
      <c r="C223" s="160">
        <f t="shared" ref="C223:D223" si="70">C224</f>
        <v>1425000</v>
      </c>
      <c r="D223" s="160">
        <f t="shared" si="70"/>
        <v>0</v>
      </c>
      <c r="E223" s="160">
        <f t="shared" si="55"/>
        <v>1425000</v>
      </c>
    </row>
    <row r="224" spans="1:5" ht="12.75" customHeight="1" x14ac:dyDescent="0.25">
      <c r="A224" s="47">
        <v>323</v>
      </c>
      <c r="B224" s="169" t="s">
        <v>12</v>
      </c>
      <c r="C224" s="161">
        <f t="shared" ref="C224" si="71">C225+C226</f>
        <v>1425000</v>
      </c>
      <c r="D224" s="161">
        <f t="shared" ref="D224" si="72">D225+D226</f>
        <v>0</v>
      </c>
      <c r="E224" s="161">
        <f t="shared" si="55"/>
        <v>1425000</v>
      </c>
    </row>
    <row r="225" spans="1:5" ht="12.75" hidden="1" customHeight="1" x14ac:dyDescent="0.25">
      <c r="A225" s="60">
        <v>3233</v>
      </c>
      <c r="B225" s="45" t="s">
        <v>51</v>
      </c>
      <c r="C225" s="161">
        <v>1200000</v>
      </c>
      <c r="D225" s="161">
        <v>0</v>
      </c>
      <c r="E225" s="161">
        <f t="shared" si="55"/>
        <v>1200000</v>
      </c>
    </row>
    <row r="226" spans="1:5" ht="12.75" hidden="1" customHeight="1" x14ac:dyDescent="0.25">
      <c r="A226" s="60">
        <v>3237</v>
      </c>
      <c r="B226" s="45" t="s">
        <v>14</v>
      </c>
      <c r="C226" s="161">
        <v>225000</v>
      </c>
      <c r="D226" s="161">
        <v>0</v>
      </c>
      <c r="E226" s="161">
        <f t="shared" si="55"/>
        <v>225000</v>
      </c>
    </row>
    <row r="227" spans="1:5" ht="12.75" customHeight="1" x14ac:dyDescent="0.25">
      <c r="A227" s="53">
        <v>35</v>
      </c>
      <c r="B227" s="167" t="s">
        <v>17</v>
      </c>
      <c r="C227" s="160">
        <f>C228+C230</f>
        <v>1900000</v>
      </c>
      <c r="D227" s="160">
        <f>D228+D230</f>
        <v>-1138000</v>
      </c>
      <c r="E227" s="160">
        <f t="shared" si="55"/>
        <v>762000</v>
      </c>
    </row>
    <row r="228" spans="1:5" ht="12.75" customHeight="1" x14ac:dyDescent="0.25">
      <c r="A228" s="47">
        <v>351</v>
      </c>
      <c r="B228" s="168" t="s">
        <v>0</v>
      </c>
      <c r="C228" s="161">
        <f t="shared" ref="C228:D228" si="73">C229</f>
        <v>400000</v>
      </c>
      <c r="D228" s="161">
        <f t="shared" si="73"/>
        <v>-310000</v>
      </c>
      <c r="E228" s="161">
        <f t="shared" si="55"/>
        <v>90000</v>
      </c>
    </row>
    <row r="229" spans="1:5" ht="12.75" hidden="1" customHeight="1" x14ac:dyDescent="0.25">
      <c r="A229" s="60">
        <v>3512</v>
      </c>
      <c r="B229" s="45" t="s">
        <v>0</v>
      </c>
      <c r="C229" s="161">
        <v>400000</v>
      </c>
      <c r="D229" s="161">
        <v>-310000</v>
      </c>
      <c r="E229" s="161">
        <f t="shared" si="55"/>
        <v>90000</v>
      </c>
    </row>
    <row r="230" spans="1:5" ht="12.75" customHeight="1" x14ac:dyDescent="0.25">
      <c r="A230" s="47">
        <v>352</v>
      </c>
      <c r="B230" s="255" t="s">
        <v>219</v>
      </c>
      <c r="C230" s="161">
        <f t="shared" ref="C230:D230" si="74">C231</f>
        <v>1500000</v>
      </c>
      <c r="D230" s="161">
        <f t="shared" si="74"/>
        <v>-828000</v>
      </c>
      <c r="E230" s="161">
        <f t="shared" si="55"/>
        <v>672000</v>
      </c>
    </row>
    <row r="231" spans="1:5" ht="12.75" hidden="1" customHeight="1" x14ac:dyDescent="0.25">
      <c r="A231" s="60">
        <v>3522</v>
      </c>
      <c r="B231" s="150" t="s">
        <v>2</v>
      </c>
      <c r="C231" s="161">
        <v>1500000</v>
      </c>
      <c r="D231" s="161">
        <v>-828000</v>
      </c>
      <c r="E231" s="161">
        <f t="shared" si="55"/>
        <v>672000</v>
      </c>
    </row>
    <row r="232" spans="1:5" ht="12.75" customHeight="1" x14ac:dyDescent="0.25">
      <c r="A232" s="53">
        <v>36</v>
      </c>
      <c r="B232" s="176" t="s">
        <v>200</v>
      </c>
      <c r="C232" s="160">
        <f t="shared" ref="C232:D232" si="75">C233</f>
        <v>2300000</v>
      </c>
      <c r="D232" s="160">
        <f t="shared" si="75"/>
        <v>-181000</v>
      </c>
      <c r="E232" s="160">
        <f t="shared" si="55"/>
        <v>2119000</v>
      </c>
    </row>
    <row r="233" spans="1:5" ht="12.75" customHeight="1" x14ac:dyDescent="0.25">
      <c r="A233" s="47">
        <v>363</v>
      </c>
      <c r="B233" s="170" t="s">
        <v>128</v>
      </c>
      <c r="C233" s="161">
        <f t="shared" ref="C233" si="76">C234+C235</f>
        <v>2300000</v>
      </c>
      <c r="D233" s="161">
        <f t="shared" ref="D233" si="77">D234+D235</f>
        <v>-181000</v>
      </c>
      <c r="E233" s="161">
        <f t="shared" si="55"/>
        <v>2119000</v>
      </c>
    </row>
    <row r="234" spans="1:5" ht="12.75" hidden="1" customHeight="1" x14ac:dyDescent="0.25">
      <c r="A234" s="60">
        <v>3631</v>
      </c>
      <c r="B234" s="170" t="s">
        <v>163</v>
      </c>
      <c r="C234" s="161">
        <v>2000000</v>
      </c>
      <c r="D234" s="161">
        <v>119000</v>
      </c>
      <c r="E234" s="161">
        <f t="shared" si="55"/>
        <v>2119000</v>
      </c>
    </row>
    <row r="235" spans="1:5" ht="12.75" hidden="1" customHeight="1" x14ac:dyDescent="0.25">
      <c r="A235" s="60">
        <v>3632</v>
      </c>
      <c r="B235" s="188" t="s">
        <v>129</v>
      </c>
      <c r="C235" s="161">
        <v>300000</v>
      </c>
      <c r="D235" s="161">
        <v>-300000</v>
      </c>
      <c r="E235" s="161">
        <f t="shared" si="55"/>
        <v>0</v>
      </c>
    </row>
    <row r="236" spans="1:5" ht="12.75" customHeight="1" x14ac:dyDescent="0.25">
      <c r="A236" s="53">
        <v>38</v>
      </c>
      <c r="B236" s="172" t="s">
        <v>59</v>
      </c>
      <c r="C236" s="160">
        <f>C237</f>
        <v>1000000</v>
      </c>
      <c r="D236" s="160">
        <f>D237</f>
        <v>26600</v>
      </c>
      <c r="E236" s="160">
        <f t="shared" si="55"/>
        <v>1026600</v>
      </c>
    </row>
    <row r="237" spans="1:5" ht="12.75" customHeight="1" x14ac:dyDescent="0.25">
      <c r="A237" s="47">
        <v>381</v>
      </c>
      <c r="B237" s="152" t="s">
        <v>38</v>
      </c>
      <c r="C237" s="161">
        <f t="shared" ref="C237:D237" si="78">C238</f>
        <v>1000000</v>
      </c>
      <c r="D237" s="161">
        <f t="shared" si="78"/>
        <v>26600</v>
      </c>
      <c r="E237" s="161">
        <f t="shared" si="55"/>
        <v>1026600</v>
      </c>
    </row>
    <row r="238" spans="1:5" ht="12.75" hidden="1" customHeight="1" x14ac:dyDescent="0.25">
      <c r="A238" s="60">
        <v>3811</v>
      </c>
      <c r="B238" s="166" t="s">
        <v>20</v>
      </c>
      <c r="C238" s="161">
        <v>1000000</v>
      </c>
      <c r="D238" s="161">
        <v>26600</v>
      </c>
      <c r="E238" s="161">
        <f t="shared" si="55"/>
        <v>1026600</v>
      </c>
    </row>
    <row r="239" spans="1:5" ht="12.75" customHeight="1" x14ac:dyDescent="0.25">
      <c r="A239" s="60"/>
      <c r="B239" s="166"/>
      <c r="C239" s="175"/>
      <c r="D239" s="175"/>
      <c r="E239" s="175"/>
    </row>
    <row r="240" spans="1:5" ht="12.75" customHeight="1" x14ac:dyDescent="0.25">
      <c r="A240" s="62" t="s">
        <v>100</v>
      </c>
      <c r="B240" s="46" t="s">
        <v>115</v>
      </c>
      <c r="C240" s="160">
        <f t="shared" ref="C240:D240" si="79">C241</f>
        <v>30000000</v>
      </c>
      <c r="D240" s="160">
        <f t="shared" si="79"/>
        <v>7200000</v>
      </c>
      <c r="E240" s="160">
        <f t="shared" si="55"/>
        <v>37200000</v>
      </c>
    </row>
    <row r="241" spans="1:6" ht="12.75" hidden="1" customHeight="1" x14ac:dyDescent="0.25">
      <c r="A241" s="62">
        <v>3</v>
      </c>
      <c r="B241" s="164" t="s">
        <v>39</v>
      </c>
      <c r="C241" s="160">
        <f>C242</f>
        <v>30000000</v>
      </c>
      <c r="D241" s="160">
        <f>D242</f>
        <v>7200000</v>
      </c>
      <c r="E241" s="160">
        <f t="shared" si="55"/>
        <v>37200000</v>
      </c>
    </row>
    <row r="242" spans="1:6" ht="12.75" customHeight="1" x14ac:dyDescent="0.25">
      <c r="A242" s="53">
        <v>36</v>
      </c>
      <c r="B242" s="176" t="s">
        <v>200</v>
      </c>
      <c r="C242" s="160">
        <f t="shared" ref="C242:D243" si="80">C243</f>
        <v>30000000</v>
      </c>
      <c r="D242" s="160">
        <f t="shared" si="80"/>
        <v>7200000</v>
      </c>
      <c r="E242" s="160">
        <f t="shared" si="55"/>
        <v>37200000</v>
      </c>
    </row>
    <row r="243" spans="1:6" ht="12.75" customHeight="1" x14ac:dyDescent="0.25">
      <c r="A243" s="47">
        <v>363</v>
      </c>
      <c r="B243" s="170" t="s">
        <v>128</v>
      </c>
      <c r="C243" s="157">
        <f t="shared" si="80"/>
        <v>30000000</v>
      </c>
      <c r="D243" s="157">
        <f t="shared" si="80"/>
        <v>7200000</v>
      </c>
      <c r="E243" s="157">
        <f t="shared" si="55"/>
        <v>37200000</v>
      </c>
    </row>
    <row r="244" spans="1:6" ht="12.75" hidden="1" customHeight="1" x14ac:dyDescent="0.25">
      <c r="A244" s="60">
        <v>3632</v>
      </c>
      <c r="B244" s="166" t="s">
        <v>129</v>
      </c>
      <c r="C244" s="177">
        <v>30000000</v>
      </c>
      <c r="D244" s="177">
        <v>7200000</v>
      </c>
      <c r="E244" s="177">
        <f t="shared" si="55"/>
        <v>37200000</v>
      </c>
    </row>
    <row r="245" spans="1:6" ht="12.75" customHeight="1" x14ac:dyDescent="0.25">
      <c r="A245" s="60"/>
      <c r="B245" s="166"/>
      <c r="C245" s="161"/>
      <c r="D245" s="161"/>
      <c r="E245" s="161"/>
    </row>
    <row r="246" spans="1:6" ht="25.8" customHeight="1" x14ac:dyDescent="0.25">
      <c r="A246" s="201" t="s">
        <v>154</v>
      </c>
      <c r="B246" s="46" t="s">
        <v>149</v>
      </c>
      <c r="C246" s="160">
        <f t="shared" ref="C246" si="81">C247+C254</f>
        <v>35208000</v>
      </c>
      <c r="D246" s="160">
        <f t="shared" ref="D246" si="82">D247+D254</f>
        <v>-13001000</v>
      </c>
      <c r="E246" s="160">
        <f t="shared" si="55"/>
        <v>22207000</v>
      </c>
    </row>
    <row r="247" spans="1:6" ht="12.75" hidden="1" customHeight="1" x14ac:dyDescent="0.25">
      <c r="A247" s="62">
        <v>3</v>
      </c>
      <c r="B247" s="164" t="s">
        <v>39</v>
      </c>
      <c r="C247" s="160">
        <f t="shared" ref="C247" si="83">C248+C251</f>
        <v>3209000</v>
      </c>
      <c r="D247" s="160">
        <f t="shared" ref="D247" si="84">D248+D251</f>
        <v>409000</v>
      </c>
      <c r="E247" s="160">
        <f t="shared" si="55"/>
        <v>3618000</v>
      </c>
      <c r="F247" s="81"/>
    </row>
    <row r="248" spans="1:6" ht="12.75" customHeight="1" x14ac:dyDescent="0.25">
      <c r="A248" s="62">
        <v>32</v>
      </c>
      <c r="B248" s="167" t="s">
        <v>4</v>
      </c>
      <c r="C248" s="160">
        <f t="shared" ref="C248:D249" si="85">C249</f>
        <v>3149000</v>
      </c>
      <c r="D248" s="160">
        <f t="shared" si="85"/>
        <v>409000</v>
      </c>
      <c r="E248" s="160">
        <f t="shared" si="55"/>
        <v>3558000</v>
      </c>
    </row>
    <row r="249" spans="1:6" ht="12.75" customHeight="1" x14ac:dyDescent="0.25">
      <c r="A249" s="60">
        <v>323</v>
      </c>
      <c r="B249" s="169" t="s">
        <v>12</v>
      </c>
      <c r="C249" s="161">
        <f t="shared" si="85"/>
        <v>3149000</v>
      </c>
      <c r="D249" s="161">
        <f t="shared" si="85"/>
        <v>409000</v>
      </c>
      <c r="E249" s="161">
        <f t="shared" si="55"/>
        <v>3558000</v>
      </c>
    </row>
    <row r="250" spans="1:6" ht="12.75" hidden="1" customHeight="1" x14ac:dyDescent="0.25">
      <c r="A250" s="60">
        <v>3237</v>
      </c>
      <c r="B250" s="45" t="s">
        <v>14</v>
      </c>
      <c r="C250" s="161">
        <v>3149000</v>
      </c>
      <c r="D250" s="161">
        <v>409000</v>
      </c>
      <c r="E250" s="161">
        <f t="shared" si="55"/>
        <v>3558000</v>
      </c>
    </row>
    <row r="251" spans="1:6" ht="12.75" customHeight="1" x14ac:dyDescent="0.25">
      <c r="A251" s="62">
        <v>34</v>
      </c>
      <c r="B251" s="167" t="s">
        <v>16</v>
      </c>
      <c r="C251" s="160">
        <f t="shared" ref="C251:D252" si="86">C252</f>
        <v>60000</v>
      </c>
      <c r="D251" s="160">
        <f t="shared" si="86"/>
        <v>0</v>
      </c>
      <c r="E251" s="160">
        <f t="shared" si="55"/>
        <v>60000</v>
      </c>
    </row>
    <row r="252" spans="1:6" ht="12.75" customHeight="1" x14ac:dyDescent="0.25">
      <c r="A252" s="60">
        <v>343</v>
      </c>
      <c r="B252" s="166" t="s">
        <v>63</v>
      </c>
      <c r="C252" s="161">
        <f t="shared" si="86"/>
        <v>60000</v>
      </c>
      <c r="D252" s="161">
        <f t="shared" si="86"/>
        <v>0</v>
      </c>
      <c r="E252" s="161">
        <f t="shared" si="55"/>
        <v>60000</v>
      </c>
    </row>
    <row r="253" spans="1:6" ht="12.75" hidden="1" customHeight="1" x14ac:dyDescent="0.25">
      <c r="A253" s="60">
        <v>3432</v>
      </c>
      <c r="B253" s="171" t="s">
        <v>139</v>
      </c>
      <c r="C253" s="161">
        <v>60000</v>
      </c>
      <c r="D253" s="161">
        <v>0</v>
      </c>
      <c r="E253" s="161">
        <f t="shared" si="55"/>
        <v>60000</v>
      </c>
    </row>
    <row r="254" spans="1:6" ht="12.75" hidden="1" customHeight="1" x14ac:dyDescent="0.25">
      <c r="A254" s="62">
        <v>4</v>
      </c>
      <c r="B254" s="164" t="s">
        <v>60</v>
      </c>
      <c r="C254" s="160">
        <f t="shared" ref="C254:D254" si="87">C255</f>
        <v>31999000</v>
      </c>
      <c r="D254" s="160">
        <f t="shared" si="87"/>
        <v>-13410000</v>
      </c>
      <c r="E254" s="160">
        <f t="shared" si="55"/>
        <v>18589000</v>
      </c>
    </row>
    <row r="255" spans="1:6" ht="12.75" customHeight="1" x14ac:dyDescent="0.25">
      <c r="A255" s="62">
        <v>42</v>
      </c>
      <c r="B255" s="164" t="s">
        <v>21</v>
      </c>
      <c r="C255" s="160">
        <f t="shared" ref="C255" si="88">C256+C258</f>
        <v>31999000</v>
      </c>
      <c r="D255" s="160">
        <f t="shared" ref="D255" si="89">D256+D258</f>
        <v>-13410000</v>
      </c>
      <c r="E255" s="160">
        <f t="shared" si="55"/>
        <v>18589000</v>
      </c>
    </row>
    <row r="256" spans="1:6" ht="12.75" customHeight="1" x14ac:dyDescent="0.25">
      <c r="A256" s="60">
        <v>421</v>
      </c>
      <c r="B256" s="170" t="s">
        <v>86</v>
      </c>
      <c r="C256" s="161">
        <f t="shared" ref="C256:D256" si="90">C257</f>
        <v>24107000</v>
      </c>
      <c r="D256" s="161">
        <f t="shared" si="90"/>
        <v>-12713000</v>
      </c>
      <c r="E256" s="161">
        <f t="shared" si="55"/>
        <v>11394000</v>
      </c>
    </row>
    <row r="257" spans="1:7" ht="12.75" hidden="1" customHeight="1" x14ac:dyDescent="0.25">
      <c r="A257" s="60">
        <v>4214</v>
      </c>
      <c r="B257" s="170" t="s">
        <v>151</v>
      </c>
      <c r="C257" s="161">
        <v>24107000</v>
      </c>
      <c r="D257" s="161">
        <v>-12713000</v>
      </c>
      <c r="E257" s="161">
        <f t="shared" si="55"/>
        <v>11394000</v>
      </c>
    </row>
    <row r="258" spans="1:7" ht="12.75" customHeight="1" x14ac:dyDescent="0.25">
      <c r="A258" s="60">
        <v>422</v>
      </c>
      <c r="B258" s="170" t="s">
        <v>26</v>
      </c>
      <c r="C258" s="161">
        <f t="shared" ref="C258:D258" si="91">C259</f>
        <v>7892000</v>
      </c>
      <c r="D258" s="161">
        <f t="shared" si="91"/>
        <v>-697000</v>
      </c>
      <c r="E258" s="161">
        <f t="shared" ref="E258:E319" si="92">C258+D258</f>
        <v>7195000</v>
      </c>
    </row>
    <row r="259" spans="1:7" ht="13.5" hidden="1" customHeight="1" x14ac:dyDescent="0.25">
      <c r="A259" s="60">
        <v>4225</v>
      </c>
      <c r="B259" s="170" t="s">
        <v>143</v>
      </c>
      <c r="C259" s="161">
        <v>7892000</v>
      </c>
      <c r="D259" s="161">
        <v>-697000</v>
      </c>
      <c r="E259" s="161">
        <f t="shared" si="92"/>
        <v>7195000</v>
      </c>
    </row>
    <row r="260" spans="1:7" ht="12.75" customHeight="1" x14ac:dyDescent="0.25">
      <c r="A260" s="74"/>
      <c r="B260" s="187"/>
      <c r="C260" s="175"/>
      <c r="D260" s="175"/>
      <c r="E260" s="175"/>
    </row>
    <row r="261" spans="1:7" s="77" customFormat="1" ht="25.8" customHeight="1" x14ac:dyDescent="0.25">
      <c r="A261" s="201" t="s">
        <v>155</v>
      </c>
      <c r="B261" s="46" t="s">
        <v>150</v>
      </c>
      <c r="C261" s="160">
        <f t="shared" ref="C261" si="93">C262+C269</f>
        <v>27929000</v>
      </c>
      <c r="D261" s="160">
        <f t="shared" ref="D261" si="94">D262+D269</f>
        <v>-754200</v>
      </c>
      <c r="E261" s="160">
        <f t="shared" si="92"/>
        <v>27174800</v>
      </c>
    </row>
    <row r="262" spans="1:7" s="77" customFormat="1" ht="12.75" hidden="1" customHeight="1" x14ac:dyDescent="0.25">
      <c r="A262" s="62">
        <v>3</v>
      </c>
      <c r="B262" s="164" t="s">
        <v>39</v>
      </c>
      <c r="C262" s="160">
        <f t="shared" ref="C262" si="95">C263+C266</f>
        <v>1722000</v>
      </c>
      <c r="D262" s="160">
        <f t="shared" ref="D262" si="96">D263+D266</f>
        <v>582800</v>
      </c>
      <c r="E262" s="160">
        <f t="shared" si="92"/>
        <v>2304800</v>
      </c>
    </row>
    <row r="263" spans="1:7" s="77" customFormat="1" ht="12.75" customHeight="1" x14ac:dyDescent="0.25">
      <c r="A263" s="62">
        <v>32</v>
      </c>
      <c r="B263" s="167" t="s">
        <v>4</v>
      </c>
      <c r="C263" s="160">
        <f t="shared" ref="C263:D264" si="97">C264</f>
        <v>1672000</v>
      </c>
      <c r="D263" s="160">
        <f t="shared" si="97"/>
        <v>582800</v>
      </c>
      <c r="E263" s="160">
        <f t="shared" si="92"/>
        <v>2254800</v>
      </c>
      <c r="G263" s="226"/>
    </row>
    <row r="264" spans="1:7" ht="12.75" customHeight="1" x14ac:dyDescent="0.25">
      <c r="A264" s="60">
        <v>323</v>
      </c>
      <c r="B264" s="169" t="s">
        <v>12</v>
      </c>
      <c r="C264" s="161">
        <f t="shared" si="97"/>
        <v>1672000</v>
      </c>
      <c r="D264" s="161">
        <f t="shared" si="97"/>
        <v>582800</v>
      </c>
      <c r="E264" s="161">
        <f t="shared" si="92"/>
        <v>2254800</v>
      </c>
    </row>
    <row r="265" spans="1:7" ht="12.75" hidden="1" customHeight="1" x14ac:dyDescent="0.25">
      <c r="A265" s="60">
        <v>3237</v>
      </c>
      <c r="B265" s="45" t="s">
        <v>14</v>
      </c>
      <c r="C265" s="161">
        <v>1672000</v>
      </c>
      <c r="D265" s="161">
        <v>582800</v>
      </c>
      <c r="E265" s="161">
        <f t="shared" si="92"/>
        <v>2254800</v>
      </c>
    </row>
    <row r="266" spans="1:7" s="77" customFormat="1" ht="12.75" customHeight="1" x14ac:dyDescent="0.25">
      <c r="A266" s="62">
        <v>34</v>
      </c>
      <c r="B266" s="167" t="s">
        <v>16</v>
      </c>
      <c r="C266" s="160">
        <f t="shared" ref="C266:D267" si="98">C267</f>
        <v>50000</v>
      </c>
      <c r="D266" s="160">
        <f t="shared" si="98"/>
        <v>0</v>
      </c>
      <c r="E266" s="160">
        <f t="shared" si="92"/>
        <v>50000</v>
      </c>
    </row>
    <row r="267" spans="1:7" ht="12.75" customHeight="1" x14ac:dyDescent="0.25">
      <c r="A267" s="60">
        <v>343</v>
      </c>
      <c r="B267" s="166" t="s">
        <v>63</v>
      </c>
      <c r="C267" s="161">
        <f t="shared" si="98"/>
        <v>50000</v>
      </c>
      <c r="D267" s="161">
        <f t="shared" si="98"/>
        <v>0</v>
      </c>
      <c r="E267" s="161">
        <f t="shared" si="92"/>
        <v>50000</v>
      </c>
    </row>
    <row r="268" spans="1:7" ht="12.75" hidden="1" customHeight="1" x14ac:dyDescent="0.25">
      <c r="A268" s="60">
        <v>3432</v>
      </c>
      <c r="B268" s="171" t="s">
        <v>139</v>
      </c>
      <c r="C268" s="161">
        <v>50000</v>
      </c>
      <c r="D268" s="161">
        <v>0</v>
      </c>
      <c r="E268" s="161">
        <f t="shared" si="92"/>
        <v>50000</v>
      </c>
    </row>
    <row r="269" spans="1:7" s="77" customFormat="1" ht="12.75" hidden="1" customHeight="1" x14ac:dyDescent="0.25">
      <c r="A269" s="62">
        <v>4</v>
      </c>
      <c r="B269" s="164" t="s">
        <v>60</v>
      </c>
      <c r="C269" s="160">
        <f t="shared" ref="C269:D269" si="99">C270</f>
        <v>26207000</v>
      </c>
      <c r="D269" s="160">
        <f t="shared" si="99"/>
        <v>-1337000</v>
      </c>
      <c r="E269" s="160">
        <f t="shared" si="92"/>
        <v>24870000</v>
      </c>
    </row>
    <row r="270" spans="1:7" s="77" customFormat="1" ht="12.75" customHeight="1" x14ac:dyDescent="0.25">
      <c r="A270" s="62">
        <v>42</v>
      </c>
      <c r="B270" s="164" t="s">
        <v>21</v>
      </c>
      <c r="C270" s="160">
        <f t="shared" ref="C270" si="100">C271+C273</f>
        <v>26207000</v>
      </c>
      <c r="D270" s="160">
        <f t="shared" ref="D270" si="101">D271+D273</f>
        <v>-1337000</v>
      </c>
      <c r="E270" s="160">
        <f t="shared" si="92"/>
        <v>24870000</v>
      </c>
    </row>
    <row r="271" spans="1:7" ht="12.75" customHeight="1" x14ac:dyDescent="0.25">
      <c r="A271" s="60">
        <v>421</v>
      </c>
      <c r="B271" s="170" t="s">
        <v>86</v>
      </c>
      <c r="C271" s="161">
        <f t="shared" ref="C271:D271" si="102">C272</f>
        <v>20841000</v>
      </c>
      <c r="D271" s="161">
        <f t="shared" si="102"/>
        <v>-1297000</v>
      </c>
      <c r="E271" s="161">
        <f t="shared" si="92"/>
        <v>19544000</v>
      </c>
    </row>
    <row r="272" spans="1:7" ht="12.75" hidden="1" customHeight="1" x14ac:dyDescent="0.25">
      <c r="A272" s="60">
        <v>4214</v>
      </c>
      <c r="B272" s="170" t="s">
        <v>151</v>
      </c>
      <c r="C272" s="161">
        <v>20841000</v>
      </c>
      <c r="D272" s="161">
        <v>-1297000</v>
      </c>
      <c r="E272" s="161">
        <f t="shared" si="92"/>
        <v>19544000</v>
      </c>
    </row>
    <row r="273" spans="1:5" ht="12.75" customHeight="1" x14ac:dyDescent="0.25">
      <c r="A273" s="60">
        <v>422</v>
      </c>
      <c r="B273" s="170" t="s">
        <v>26</v>
      </c>
      <c r="C273" s="161">
        <f t="shared" ref="C273:D273" si="103">C274</f>
        <v>5366000</v>
      </c>
      <c r="D273" s="161">
        <f t="shared" si="103"/>
        <v>-40000</v>
      </c>
      <c r="E273" s="161">
        <f t="shared" si="92"/>
        <v>5326000</v>
      </c>
    </row>
    <row r="274" spans="1:5" ht="12.75" hidden="1" customHeight="1" x14ac:dyDescent="0.25">
      <c r="A274" s="60">
        <v>4225</v>
      </c>
      <c r="B274" s="170" t="s">
        <v>143</v>
      </c>
      <c r="C274" s="161">
        <v>5366000</v>
      </c>
      <c r="D274" s="161">
        <v>-40000</v>
      </c>
      <c r="E274" s="161">
        <f t="shared" si="92"/>
        <v>5326000</v>
      </c>
    </row>
    <row r="275" spans="1:5" ht="12.75" customHeight="1" x14ac:dyDescent="0.25">
      <c r="A275" s="60"/>
      <c r="B275" s="161"/>
      <c r="C275" s="161"/>
      <c r="D275" s="161"/>
      <c r="E275" s="161"/>
    </row>
    <row r="276" spans="1:5" x14ac:dyDescent="0.25">
      <c r="A276" s="62" t="s">
        <v>156</v>
      </c>
      <c r="B276" s="44" t="s">
        <v>148</v>
      </c>
      <c r="C276" s="160">
        <f t="shared" ref="C276:D276" si="104">C277</f>
        <v>7500000</v>
      </c>
      <c r="D276" s="160">
        <f t="shared" si="104"/>
        <v>-3500000</v>
      </c>
      <c r="E276" s="160">
        <f t="shared" si="92"/>
        <v>4000000</v>
      </c>
    </row>
    <row r="277" spans="1:5" ht="12.75" hidden="1" customHeight="1" x14ac:dyDescent="0.25">
      <c r="A277" s="62">
        <v>3</v>
      </c>
      <c r="B277" s="164" t="s">
        <v>39</v>
      </c>
      <c r="C277" s="160">
        <f>C278</f>
        <v>7500000</v>
      </c>
      <c r="D277" s="160">
        <f>D278</f>
        <v>-3500000</v>
      </c>
      <c r="E277" s="160">
        <f t="shared" si="92"/>
        <v>4000000</v>
      </c>
    </row>
    <row r="278" spans="1:5" ht="11.25" customHeight="1" x14ac:dyDescent="0.25">
      <c r="A278" s="53">
        <v>36</v>
      </c>
      <c r="B278" s="176" t="s">
        <v>200</v>
      </c>
      <c r="C278" s="160">
        <f t="shared" ref="C278:D278" si="105">C279</f>
        <v>7500000</v>
      </c>
      <c r="D278" s="160">
        <f t="shared" si="105"/>
        <v>-3500000</v>
      </c>
      <c r="E278" s="160">
        <f t="shared" si="92"/>
        <v>4000000</v>
      </c>
    </row>
    <row r="279" spans="1:5" ht="11.25" customHeight="1" x14ac:dyDescent="0.25">
      <c r="A279" s="47">
        <v>363</v>
      </c>
      <c r="B279" s="170" t="s">
        <v>128</v>
      </c>
      <c r="C279" s="157">
        <f>C280</f>
        <v>7500000</v>
      </c>
      <c r="D279" s="157">
        <f>D280</f>
        <v>-3500000</v>
      </c>
      <c r="E279" s="157">
        <f t="shared" si="92"/>
        <v>4000000</v>
      </c>
    </row>
    <row r="280" spans="1:5" ht="11.25" hidden="1" customHeight="1" x14ac:dyDescent="0.25">
      <c r="A280" s="60">
        <v>3632</v>
      </c>
      <c r="B280" s="166" t="s">
        <v>129</v>
      </c>
      <c r="C280" s="177">
        <v>7500000</v>
      </c>
      <c r="D280" s="177">
        <v>-3500000</v>
      </c>
      <c r="E280" s="177">
        <f t="shared" si="92"/>
        <v>4000000</v>
      </c>
    </row>
    <row r="281" spans="1:5" ht="12.75" customHeight="1" x14ac:dyDescent="0.25">
      <c r="A281" s="60"/>
      <c r="B281" s="166"/>
      <c r="C281" s="177"/>
      <c r="D281" s="177"/>
      <c r="E281" s="177"/>
    </row>
    <row r="282" spans="1:5" ht="25.8" customHeight="1" x14ac:dyDescent="0.25">
      <c r="A282" s="201" t="s">
        <v>185</v>
      </c>
      <c r="B282" s="46" t="s">
        <v>186</v>
      </c>
      <c r="C282" s="160">
        <f t="shared" ref="C282:D282" si="106">C283</f>
        <v>17827000</v>
      </c>
      <c r="D282" s="160">
        <f t="shared" si="106"/>
        <v>1807000</v>
      </c>
      <c r="E282" s="160">
        <f t="shared" si="92"/>
        <v>19634000</v>
      </c>
    </row>
    <row r="283" spans="1:5" ht="12.75" hidden="1" customHeight="1" x14ac:dyDescent="0.25">
      <c r="A283" s="62">
        <v>3</v>
      </c>
      <c r="B283" s="164" t="s">
        <v>39</v>
      </c>
      <c r="C283" s="160">
        <f>C284</f>
        <v>17827000</v>
      </c>
      <c r="D283" s="160">
        <f>D284</f>
        <v>1807000</v>
      </c>
      <c r="E283" s="160">
        <f t="shared" si="92"/>
        <v>19634000</v>
      </c>
    </row>
    <row r="284" spans="1:5" ht="12.75" customHeight="1" x14ac:dyDescent="0.25">
      <c r="A284" s="53">
        <v>36</v>
      </c>
      <c r="B284" s="176" t="s">
        <v>200</v>
      </c>
      <c r="C284" s="160">
        <f t="shared" ref="C284:D285" si="107">C285</f>
        <v>17827000</v>
      </c>
      <c r="D284" s="160">
        <f t="shared" si="107"/>
        <v>1807000</v>
      </c>
      <c r="E284" s="160">
        <f t="shared" si="92"/>
        <v>19634000</v>
      </c>
    </row>
    <row r="285" spans="1:5" ht="12.75" customHeight="1" x14ac:dyDescent="0.25">
      <c r="A285" s="145">
        <v>363</v>
      </c>
      <c r="B285" s="170" t="s">
        <v>128</v>
      </c>
      <c r="C285" s="157">
        <f t="shared" si="107"/>
        <v>17827000</v>
      </c>
      <c r="D285" s="157">
        <f t="shared" si="107"/>
        <v>1807000</v>
      </c>
      <c r="E285" s="157">
        <f t="shared" si="92"/>
        <v>19634000</v>
      </c>
    </row>
    <row r="286" spans="1:5" ht="12.75" hidden="1" customHeight="1" x14ac:dyDescent="0.25">
      <c r="A286" s="166">
        <v>3632</v>
      </c>
      <c r="B286" s="166" t="s">
        <v>129</v>
      </c>
      <c r="C286" s="177">
        <v>17827000</v>
      </c>
      <c r="D286" s="177">
        <v>1807000</v>
      </c>
      <c r="E286" s="177">
        <f t="shared" si="92"/>
        <v>19634000</v>
      </c>
    </row>
    <row r="287" spans="1:5" ht="12.75" customHeight="1" x14ac:dyDescent="0.25">
      <c r="A287" s="60"/>
      <c r="B287" s="166"/>
      <c r="C287" s="175"/>
      <c r="D287" s="175"/>
      <c r="E287" s="175"/>
    </row>
    <row r="288" spans="1:5" ht="12.75" customHeight="1" x14ac:dyDescent="0.25">
      <c r="A288" s="62" t="s">
        <v>187</v>
      </c>
      <c r="B288" s="46" t="s">
        <v>188</v>
      </c>
      <c r="C288" s="160">
        <f t="shared" ref="C288:D294" si="108">C289</f>
        <v>22440000</v>
      </c>
      <c r="D288" s="160">
        <f t="shared" si="108"/>
        <v>718000</v>
      </c>
      <c r="E288" s="160">
        <f t="shared" si="92"/>
        <v>23158000</v>
      </c>
    </row>
    <row r="289" spans="1:5" ht="12.75" hidden="1" customHeight="1" x14ac:dyDescent="0.25">
      <c r="A289" s="62">
        <v>3</v>
      </c>
      <c r="B289" s="164" t="s">
        <v>39</v>
      </c>
      <c r="C289" s="160">
        <f t="shared" ref="C289" si="109">C290+C293</f>
        <v>22440000</v>
      </c>
      <c r="D289" s="160">
        <f t="shared" ref="D289" si="110">D290+D293</f>
        <v>718000</v>
      </c>
      <c r="E289" s="160">
        <f t="shared" si="92"/>
        <v>23158000</v>
      </c>
    </row>
    <row r="290" spans="1:5" ht="12.75" customHeight="1" x14ac:dyDescent="0.25">
      <c r="A290" s="53">
        <v>36</v>
      </c>
      <c r="B290" s="176" t="s">
        <v>200</v>
      </c>
      <c r="C290" s="160">
        <f t="shared" ref="C290:D291" si="111">C291</f>
        <v>2440000</v>
      </c>
      <c r="D290" s="160">
        <f t="shared" si="111"/>
        <v>15000</v>
      </c>
      <c r="E290" s="160">
        <f t="shared" si="92"/>
        <v>2455000</v>
      </c>
    </row>
    <row r="291" spans="1:5" ht="12.75" customHeight="1" x14ac:dyDescent="0.25">
      <c r="A291" s="47">
        <v>363</v>
      </c>
      <c r="B291" s="170" t="s">
        <v>128</v>
      </c>
      <c r="C291" s="157">
        <f t="shared" si="111"/>
        <v>2440000</v>
      </c>
      <c r="D291" s="157">
        <f t="shared" si="111"/>
        <v>15000</v>
      </c>
      <c r="E291" s="157">
        <f t="shared" si="92"/>
        <v>2455000</v>
      </c>
    </row>
    <row r="292" spans="1:5" ht="12.75" hidden="1" customHeight="1" x14ac:dyDescent="0.25">
      <c r="A292" s="60">
        <v>3632</v>
      </c>
      <c r="B292" s="166" t="s">
        <v>129</v>
      </c>
      <c r="C292" s="177">
        <v>2440000</v>
      </c>
      <c r="D292" s="177">
        <v>15000</v>
      </c>
      <c r="E292" s="177">
        <f t="shared" si="92"/>
        <v>2455000</v>
      </c>
    </row>
    <row r="293" spans="1:5" ht="12.75" customHeight="1" x14ac:dyDescent="0.25">
      <c r="A293" s="62">
        <v>38</v>
      </c>
      <c r="B293" s="44" t="s">
        <v>59</v>
      </c>
      <c r="C293" s="160">
        <f t="shared" si="108"/>
        <v>20000000</v>
      </c>
      <c r="D293" s="160">
        <f t="shared" si="108"/>
        <v>703000</v>
      </c>
      <c r="E293" s="160">
        <f t="shared" si="92"/>
        <v>20703000</v>
      </c>
    </row>
    <row r="294" spans="1:5" ht="12.75" customHeight="1" x14ac:dyDescent="0.25">
      <c r="A294" s="60">
        <v>386</v>
      </c>
      <c r="B294" s="45" t="s">
        <v>130</v>
      </c>
      <c r="C294" s="161">
        <f>C295</f>
        <v>20000000</v>
      </c>
      <c r="D294" s="161">
        <f t="shared" si="108"/>
        <v>703000</v>
      </c>
      <c r="E294" s="161">
        <f t="shared" si="92"/>
        <v>20703000</v>
      </c>
    </row>
    <row r="295" spans="1:5" ht="25.5" hidden="1" customHeight="1" x14ac:dyDescent="0.25">
      <c r="A295" s="60">
        <v>3861</v>
      </c>
      <c r="B295" s="49" t="s">
        <v>134</v>
      </c>
      <c r="C295" s="161">
        <v>20000000</v>
      </c>
      <c r="D295" s="161">
        <v>703000</v>
      </c>
      <c r="E295" s="161">
        <f t="shared" si="92"/>
        <v>20703000</v>
      </c>
    </row>
    <row r="296" spans="1:5" ht="12.6" customHeight="1" x14ac:dyDescent="0.25">
      <c r="A296" s="60"/>
      <c r="B296" s="166"/>
      <c r="C296" s="177"/>
      <c r="D296" s="177"/>
      <c r="E296" s="177"/>
    </row>
    <row r="297" spans="1:5" ht="12.75" customHeight="1" x14ac:dyDescent="0.25">
      <c r="A297" s="62" t="s">
        <v>168</v>
      </c>
      <c r="B297" s="46" t="s">
        <v>165</v>
      </c>
      <c r="C297" s="160">
        <f t="shared" ref="C297:D300" si="112">C298</f>
        <v>1012500</v>
      </c>
      <c r="D297" s="160">
        <f t="shared" si="112"/>
        <v>-671500</v>
      </c>
      <c r="E297" s="160">
        <f t="shared" si="92"/>
        <v>341000</v>
      </c>
    </row>
    <row r="298" spans="1:5" ht="11.4" hidden="1" customHeight="1" x14ac:dyDescent="0.25">
      <c r="A298" s="62">
        <v>3</v>
      </c>
      <c r="B298" s="164" t="s">
        <v>39</v>
      </c>
      <c r="C298" s="160">
        <f>C299</f>
        <v>1012500</v>
      </c>
      <c r="D298" s="160">
        <f>D299</f>
        <v>-671500</v>
      </c>
      <c r="E298" s="160">
        <f t="shared" si="92"/>
        <v>341000</v>
      </c>
    </row>
    <row r="299" spans="1:5" ht="12.75" customHeight="1" x14ac:dyDescent="0.25">
      <c r="A299" s="62">
        <v>32</v>
      </c>
      <c r="B299" s="167" t="s">
        <v>4</v>
      </c>
      <c r="C299" s="160">
        <f t="shared" si="112"/>
        <v>1012500</v>
      </c>
      <c r="D299" s="160">
        <f t="shared" si="112"/>
        <v>-671500</v>
      </c>
      <c r="E299" s="160">
        <f t="shared" si="92"/>
        <v>341000</v>
      </c>
    </row>
    <row r="300" spans="1:5" ht="12.75" customHeight="1" x14ac:dyDescent="0.25">
      <c r="A300" s="47">
        <v>323</v>
      </c>
      <c r="B300" s="169" t="s">
        <v>12</v>
      </c>
      <c r="C300" s="161">
        <f t="shared" si="112"/>
        <v>1012500</v>
      </c>
      <c r="D300" s="161">
        <f t="shared" si="112"/>
        <v>-671500</v>
      </c>
      <c r="E300" s="161">
        <f t="shared" si="92"/>
        <v>341000</v>
      </c>
    </row>
    <row r="301" spans="1:5" ht="12.75" hidden="1" customHeight="1" x14ac:dyDescent="0.25">
      <c r="A301" s="60">
        <v>3237</v>
      </c>
      <c r="B301" s="45" t="s">
        <v>14</v>
      </c>
      <c r="C301" s="161">
        <v>1012500</v>
      </c>
      <c r="D301" s="161">
        <v>-671500</v>
      </c>
      <c r="E301" s="161">
        <f t="shared" si="92"/>
        <v>341000</v>
      </c>
    </row>
    <row r="302" spans="1:5" ht="9" customHeight="1" x14ac:dyDescent="0.25">
      <c r="A302" s="60"/>
      <c r="B302" s="189"/>
      <c r="C302" s="161"/>
      <c r="D302" s="161"/>
      <c r="E302" s="161"/>
    </row>
    <row r="303" spans="1:5" ht="12.6" customHeight="1" x14ac:dyDescent="0.25">
      <c r="A303" s="62" t="s">
        <v>171</v>
      </c>
      <c r="B303" s="46" t="s">
        <v>164</v>
      </c>
      <c r="C303" s="160">
        <f t="shared" ref="C303:D304" si="113">C304</f>
        <v>8700000</v>
      </c>
      <c r="D303" s="160">
        <f t="shared" si="113"/>
        <v>-965000</v>
      </c>
      <c r="E303" s="160">
        <f t="shared" si="92"/>
        <v>7735000</v>
      </c>
    </row>
    <row r="304" spans="1:5" ht="12.75" hidden="1" customHeight="1" x14ac:dyDescent="0.25">
      <c r="A304" s="62">
        <v>3</v>
      </c>
      <c r="B304" s="164" t="s">
        <v>39</v>
      </c>
      <c r="C304" s="160">
        <f t="shared" si="113"/>
        <v>8700000</v>
      </c>
      <c r="D304" s="160">
        <f t="shared" si="113"/>
        <v>-965000</v>
      </c>
      <c r="E304" s="160">
        <f t="shared" si="92"/>
        <v>7735000</v>
      </c>
    </row>
    <row r="305" spans="1:5" ht="12.75" customHeight="1" x14ac:dyDescent="0.25">
      <c r="A305" s="62">
        <v>32</v>
      </c>
      <c r="B305" s="167" t="s">
        <v>4</v>
      </c>
      <c r="C305" s="160">
        <f t="shared" ref="C305" si="114">C306+C308</f>
        <v>8700000</v>
      </c>
      <c r="D305" s="160">
        <f t="shared" ref="D305" si="115">D306+D308</f>
        <v>-965000</v>
      </c>
      <c r="E305" s="160">
        <f t="shared" si="92"/>
        <v>7735000</v>
      </c>
    </row>
    <row r="306" spans="1:5" ht="12.75" customHeight="1" x14ac:dyDescent="0.25">
      <c r="A306" s="47">
        <v>323</v>
      </c>
      <c r="B306" s="169" t="s">
        <v>12</v>
      </c>
      <c r="C306" s="161">
        <f t="shared" ref="C306:D306" si="116">C307</f>
        <v>600000</v>
      </c>
      <c r="D306" s="161">
        <f t="shared" si="116"/>
        <v>-300000</v>
      </c>
      <c r="E306" s="161">
        <f t="shared" si="92"/>
        <v>300000</v>
      </c>
    </row>
    <row r="307" spans="1:5" ht="12.75" hidden="1" customHeight="1" x14ac:dyDescent="0.25">
      <c r="A307" s="60">
        <v>3237</v>
      </c>
      <c r="B307" s="45" t="s">
        <v>14</v>
      </c>
      <c r="C307" s="161">
        <v>600000</v>
      </c>
      <c r="D307" s="161">
        <v>-300000</v>
      </c>
      <c r="E307" s="161">
        <f t="shared" si="92"/>
        <v>300000</v>
      </c>
    </row>
    <row r="308" spans="1:5" ht="12.75" customHeight="1" x14ac:dyDescent="0.25">
      <c r="A308" s="47">
        <v>329</v>
      </c>
      <c r="B308" s="166" t="s">
        <v>56</v>
      </c>
      <c r="C308" s="161">
        <f>C309+C310</f>
        <v>8100000</v>
      </c>
      <c r="D308" s="161">
        <f>D309+D310</f>
        <v>-665000</v>
      </c>
      <c r="E308" s="161">
        <f>C308+D308</f>
        <v>7435000</v>
      </c>
    </row>
    <row r="309" spans="1:5" ht="12.75" hidden="1" customHeight="1" x14ac:dyDescent="0.25">
      <c r="A309" s="47">
        <v>3295</v>
      </c>
      <c r="B309" s="166" t="s">
        <v>126</v>
      </c>
      <c r="C309" s="161">
        <v>0</v>
      </c>
      <c r="D309" s="161">
        <v>10000</v>
      </c>
      <c r="E309" s="161">
        <f>C309+D309</f>
        <v>10000</v>
      </c>
    </row>
    <row r="310" spans="1:5" ht="12.75" hidden="1" customHeight="1" x14ac:dyDescent="0.25">
      <c r="A310" s="60">
        <v>3299</v>
      </c>
      <c r="B310" s="166" t="s">
        <v>56</v>
      </c>
      <c r="C310" s="161">
        <v>8100000</v>
      </c>
      <c r="D310" s="161">
        <v>-675000</v>
      </c>
      <c r="E310" s="161">
        <f t="shared" si="92"/>
        <v>7425000</v>
      </c>
    </row>
    <row r="311" spans="1:5" ht="12.6" customHeight="1" x14ac:dyDescent="0.25">
      <c r="A311" s="60"/>
      <c r="B311" s="166"/>
      <c r="C311" s="177"/>
      <c r="D311" s="177"/>
      <c r="E311" s="177"/>
    </row>
    <row r="312" spans="1:5" ht="25.2" x14ac:dyDescent="0.25">
      <c r="A312" s="201" t="s">
        <v>172</v>
      </c>
      <c r="B312" s="173" t="s">
        <v>243</v>
      </c>
      <c r="C312" s="160">
        <f t="shared" ref="C312:D314" si="117">C313</f>
        <v>4000000</v>
      </c>
      <c r="D312" s="160">
        <f t="shared" si="117"/>
        <v>8100000</v>
      </c>
      <c r="E312" s="160">
        <f t="shared" si="92"/>
        <v>12100000</v>
      </c>
    </row>
    <row r="313" spans="1:5" ht="12.75" hidden="1" customHeight="1" x14ac:dyDescent="0.25">
      <c r="A313" s="62">
        <v>3</v>
      </c>
      <c r="B313" s="164" t="s">
        <v>39</v>
      </c>
      <c r="C313" s="160">
        <f t="shared" si="117"/>
        <v>4000000</v>
      </c>
      <c r="D313" s="160">
        <f t="shared" si="117"/>
        <v>8100000</v>
      </c>
      <c r="E313" s="160">
        <f t="shared" si="92"/>
        <v>12100000</v>
      </c>
    </row>
    <row r="314" spans="1:5" ht="12.75" customHeight="1" x14ac:dyDescent="0.25">
      <c r="A314" s="53">
        <v>36</v>
      </c>
      <c r="B314" s="176" t="s">
        <v>200</v>
      </c>
      <c r="C314" s="160">
        <f t="shared" si="117"/>
        <v>4000000</v>
      </c>
      <c r="D314" s="160">
        <f t="shared" si="117"/>
        <v>8100000</v>
      </c>
      <c r="E314" s="160">
        <f t="shared" si="92"/>
        <v>12100000</v>
      </c>
    </row>
    <row r="315" spans="1:5" ht="12.75" customHeight="1" x14ac:dyDescent="0.25">
      <c r="A315" s="47">
        <v>363</v>
      </c>
      <c r="B315" s="170" t="s">
        <v>128</v>
      </c>
      <c r="C315" s="161">
        <f t="shared" ref="C315" si="118">C316+C317</f>
        <v>4000000</v>
      </c>
      <c r="D315" s="161">
        <f t="shared" ref="D315" si="119">D316+D317</f>
        <v>8100000</v>
      </c>
      <c r="E315" s="161">
        <f t="shared" si="92"/>
        <v>12100000</v>
      </c>
    </row>
    <row r="316" spans="1:5" ht="12.75" hidden="1" customHeight="1" x14ac:dyDescent="0.25">
      <c r="A316" s="47">
        <v>3631</v>
      </c>
      <c r="B316" s="188" t="s">
        <v>163</v>
      </c>
      <c r="C316" s="161">
        <v>3900000</v>
      </c>
      <c r="D316" s="161">
        <v>8200000</v>
      </c>
      <c r="E316" s="161">
        <f t="shared" si="92"/>
        <v>12100000</v>
      </c>
    </row>
    <row r="317" spans="1:5" ht="12.75" hidden="1" customHeight="1" x14ac:dyDescent="0.25">
      <c r="A317" s="60">
        <v>3632</v>
      </c>
      <c r="B317" s="188" t="s">
        <v>129</v>
      </c>
      <c r="C317" s="157">
        <v>100000</v>
      </c>
      <c r="D317" s="157">
        <v>-100000</v>
      </c>
      <c r="E317" s="157">
        <f t="shared" si="92"/>
        <v>0</v>
      </c>
    </row>
    <row r="318" spans="1:5" ht="11.25" customHeight="1" x14ac:dyDescent="0.25">
      <c r="A318" s="60"/>
      <c r="B318" s="166"/>
      <c r="C318" s="175"/>
      <c r="D318" s="175"/>
      <c r="E318" s="175"/>
    </row>
    <row r="319" spans="1:5" ht="25.5" customHeight="1" x14ac:dyDescent="0.25">
      <c r="A319" s="201" t="s">
        <v>181</v>
      </c>
      <c r="B319" s="46" t="s">
        <v>182</v>
      </c>
      <c r="C319" s="160">
        <f>C320+C332</f>
        <v>9003000</v>
      </c>
      <c r="D319" s="160">
        <f>D320+D332</f>
        <v>-5276200</v>
      </c>
      <c r="E319" s="160">
        <f t="shared" si="92"/>
        <v>3726800</v>
      </c>
    </row>
    <row r="320" spans="1:5" ht="11.25" hidden="1" customHeight="1" x14ac:dyDescent="0.25">
      <c r="A320" s="62">
        <v>3</v>
      </c>
      <c r="B320" s="164" t="s">
        <v>39</v>
      </c>
      <c r="C320" s="160">
        <f>C321+C328</f>
        <v>5003000</v>
      </c>
      <c r="D320" s="160">
        <f>D321+D328</f>
        <v>-1276200</v>
      </c>
      <c r="E320" s="160">
        <f>C320+D320</f>
        <v>3726800</v>
      </c>
    </row>
    <row r="321" spans="1:7" ht="12.75" customHeight="1" x14ac:dyDescent="0.25">
      <c r="A321" s="62">
        <v>32</v>
      </c>
      <c r="B321" s="167" t="s">
        <v>4</v>
      </c>
      <c r="C321" s="160">
        <f>C322+C324+C326</f>
        <v>4983000</v>
      </c>
      <c r="D321" s="160">
        <f>D322+D324+D326</f>
        <v>-1406200</v>
      </c>
      <c r="E321" s="160">
        <f>C321+D321</f>
        <v>3576800</v>
      </c>
      <c r="F321" s="81"/>
    </row>
    <row r="322" spans="1:7" ht="12.75" customHeight="1" x14ac:dyDescent="0.25">
      <c r="A322" s="60">
        <v>321</v>
      </c>
      <c r="B322" s="168" t="s">
        <v>8</v>
      </c>
      <c r="C322" s="161">
        <f>C323</f>
        <v>0</v>
      </c>
      <c r="D322" s="161">
        <f>D323</f>
        <v>26300</v>
      </c>
      <c r="E322" s="161">
        <f t="shared" ref="E322:E384" si="120">C322+D322</f>
        <v>26300</v>
      </c>
      <c r="F322" s="81"/>
    </row>
    <row r="323" spans="1:7" ht="12.75" hidden="1" customHeight="1" x14ac:dyDescent="0.25">
      <c r="A323" s="60">
        <v>3211</v>
      </c>
      <c r="B323" s="152" t="s">
        <v>45</v>
      </c>
      <c r="C323" s="161">
        <v>0</v>
      </c>
      <c r="D323" s="161">
        <v>26300</v>
      </c>
      <c r="E323" s="161">
        <f t="shared" si="120"/>
        <v>26300</v>
      </c>
    </row>
    <row r="324" spans="1:7" ht="12" customHeight="1" x14ac:dyDescent="0.25">
      <c r="A324" s="47">
        <v>323</v>
      </c>
      <c r="B324" s="169" t="s">
        <v>12</v>
      </c>
      <c r="C324" s="161">
        <f t="shared" ref="C324:D324" si="121">C325</f>
        <v>4983000</v>
      </c>
      <c r="D324" s="161">
        <f t="shared" si="121"/>
        <v>-1433000</v>
      </c>
      <c r="E324" s="161">
        <f t="shared" si="120"/>
        <v>3550000</v>
      </c>
    </row>
    <row r="325" spans="1:7" ht="13.5" hidden="1" customHeight="1" x14ac:dyDescent="0.25">
      <c r="A325" s="60">
        <v>3237</v>
      </c>
      <c r="B325" s="45" t="s">
        <v>14</v>
      </c>
      <c r="C325" s="161">
        <v>4983000</v>
      </c>
      <c r="D325" s="161">
        <v>-1433000</v>
      </c>
      <c r="E325" s="161">
        <f t="shared" si="120"/>
        <v>3550000</v>
      </c>
      <c r="G325" s="81"/>
    </row>
    <row r="326" spans="1:7" ht="13.5" customHeight="1" x14ac:dyDescent="0.25">
      <c r="A326" s="60">
        <v>329</v>
      </c>
      <c r="B326" s="45" t="s">
        <v>56</v>
      </c>
      <c r="C326" s="161">
        <f>C327</f>
        <v>0</v>
      </c>
      <c r="D326" s="161">
        <f>D327</f>
        <v>500</v>
      </c>
      <c r="E326" s="161">
        <f t="shared" si="120"/>
        <v>500</v>
      </c>
    </row>
    <row r="327" spans="1:7" ht="13.5" hidden="1" customHeight="1" x14ac:dyDescent="0.25">
      <c r="A327" s="60">
        <v>3292</v>
      </c>
      <c r="B327" s="45" t="s">
        <v>250</v>
      </c>
      <c r="C327" s="161">
        <v>0</v>
      </c>
      <c r="D327" s="161">
        <v>500</v>
      </c>
      <c r="E327" s="161">
        <f t="shared" si="120"/>
        <v>500</v>
      </c>
    </row>
    <row r="328" spans="1:7" ht="13.5" customHeight="1" x14ac:dyDescent="0.25">
      <c r="A328" s="62">
        <v>34</v>
      </c>
      <c r="B328" s="44" t="s">
        <v>16</v>
      </c>
      <c r="C328" s="160">
        <f t="shared" ref="C328:D328" si="122">C329</f>
        <v>20000</v>
      </c>
      <c r="D328" s="160">
        <f t="shared" si="122"/>
        <v>130000</v>
      </c>
      <c r="E328" s="160">
        <f t="shared" si="120"/>
        <v>150000</v>
      </c>
    </row>
    <row r="329" spans="1:7" ht="13.5" customHeight="1" x14ac:dyDescent="0.25">
      <c r="A329" s="60">
        <v>343</v>
      </c>
      <c r="B329" s="45" t="s">
        <v>63</v>
      </c>
      <c r="C329" s="161">
        <f>C330+C331</f>
        <v>20000</v>
      </c>
      <c r="D329" s="161">
        <f>D330+D331</f>
        <v>130000</v>
      </c>
      <c r="E329" s="161">
        <f>C329+D329</f>
        <v>150000</v>
      </c>
    </row>
    <row r="330" spans="1:7" ht="13.5" hidden="1" customHeight="1" x14ac:dyDescent="0.25">
      <c r="A330" s="60">
        <v>3431</v>
      </c>
      <c r="B330" s="45" t="s">
        <v>64</v>
      </c>
      <c r="C330" s="161">
        <v>20000</v>
      </c>
      <c r="D330" s="161">
        <v>0</v>
      </c>
      <c r="E330" s="161">
        <f t="shared" si="120"/>
        <v>20000</v>
      </c>
    </row>
    <row r="331" spans="1:7" ht="13.5" hidden="1" customHeight="1" x14ac:dyDescent="0.25">
      <c r="A331" s="60">
        <v>3432</v>
      </c>
      <c r="B331" s="171" t="s">
        <v>139</v>
      </c>
      <c r="C331" s="161">
        <v>0</v>
      </c>
      <c r="D331" s="161">
        <v>130000</v>
      </c>
      <c r="E331" s="161">
        <f t="shared" si="120"/>
        <v>130000</v>
      </c>
      <c r="G331" s="81"/>
    </row>
    <row r="332" spans="1:7" ht="13.5" hidden="1" customHeight="1" x14ac:dyDescent="0.25">
      <c r="A332" s="62">
        <v>4</v>
      </c>
      <c r="B332" s="164" t="s">
        <v>60</v>
      </c>
      <c r="C332" s="160">
        <f t="shared" ref="C332:D332" si="123">C333</f>
        <v>4000000</v>
      </c>
      <c r="D332" s="160">
        <f t="shared" si="123"/>
        <v>-4000000</v>
      </c>
      <c r="E332" s="160">
        <f t="shared" si="120"/>
        <v>0</v>
      </c>
    </row>
    <row r="333" spans="1:7" ht="13.5" customHeight="1" x14ac:dyDescent="0.25">
      <c r="A333" s="62">
        <v>42</v>
      </c>
      <c r="B333" s="164" t="s">
        <v>21</v>
      </c>
      <c r="C333" s="160">
        <f t="shared" ref="C333:D333" si="124">C334+C336</f>
        <v>4000000</v>
      </c>
      <c r="D333" s="160">
        <f t="shared" si="124"/>
        <v>-4000000</v>
      </c>
      <c r="E333" s="160">
        <f t="shared" si="120"/>
        <v>0</v>
      </c>
    </row>
    <row r="334" spans="1:7" ht="13.5" customHeight="1" x14ac:dyDescent="0.25">
      <c r="A334" s="60">
        <v>422</v>
      </c>
      <c r="B334" s="170" t="s">
        <v>26</v>
      </c>
      <c r="C334" s="161">
        <f t="shared" ref="C334:D334" si="125">C335</f>
        <v>4000000</v>
      </c>
      <c r="D334" s="161">
        <f t="shared" si="125"/>
        <v>-4000000</v>
      </c>
      <c r="E334" s="161">
        <f t="shared" si="120"/>
        <v>0</v>
      </c>
    </row>
    <row r="335" spans="1:7" ht="13.5" hidden="1" customHeight="1" x14ac:dyDescent="0.25">
      <c r="A335" s="60">
        <v>4225</v>
      </c>
      <c r="B335" s="170" t="s">
        <v>227</v>
      </c>
      <c r="C335" s="161">
        <v>4000000</v>
      </c>
      <c r="D335" s="161">
        <v>-4000000</v>
      </c>
      <c r="E335" s="161">
        <f t="shared" si="120"/>
        <v>0</v>
      </c>
    </row>
    <row r="336" spans="1:7" ht="9.75" customHeight="1" x14ac:dyDescent="0.25">
      <c r="A336" s="63"/>
      <c r="B336" s="170"/>
      <c r="C336" s="157"/>
      <c r="D336" s="157"/>
      <c r="E336" s="157"/>
    </row>
    <row r="337" spans="1:5" ht="12.75" customHeight="1" x14ac:dyDescent="0.25">
      <c r="A337" s="62" t="s">
        <v>205</v>
      </c>
      <c r="B337" s="46" t="s">
        <v>191</v>
      </c>
      <c r="C337" s="160">
        <f t="shared" ref="C337:D339" si="126">C338</f>
        <v>8000000</v>
      </c>
      <c r="D337" s="160">
        <f t="shared" si="126"/>
        <v>1000000</v>
      </c>
      <c r="E337" s="160">
        <f t="shared" si="120"/>
        <v>9000000</v>
      </c>
    </row>
    <row r="338" spans="1:5" ht="12.75" hidden="1" customHeight="1" x14ac:dyDescent="0.25">
      <c r="A338" s="62">
        <v>3</v>
      </c>
      <c r="B338" s="164" t="s">
        <v>39</v>
      </c>
      <c r="C338" s="160">
        <f t="shared" si="126"/>
        <v>8000000</v>
      </c>
      <c r="D338" s="160">
        <f t="shared" si="126"/>
        <v>1000000</v>
      </c>
      <c r="E338" s="160">
        <f t="shared" si="120"/>
        <v>9000000</v>
      </c>
    </row>
    <row r="339" spans="1:5" ht="12.75" customHeight="1" x14ac:dyDescent="0.25">
      <c r="A339" s="53">
        <v>36</v>
      </c>
      <c r="B339" s="176" t="s">
        <v>200</v>
      </c>
      <c r="C339" s="160">
        <f t="shared" si="126"/>
        <v>8000000</v>
      </c>
      <c r="D339" s="160">
        <f t="shared" si="126"/>
        <v>1000000</v>
      </c>
      <c r="E339" s="160">
        <f t="shared" si="120"/>
        <v>9000000</v>
      </c>
    </row>
    <row r="340" spans="1:5" ht="12.75" customHeight="1" x14ac:dyDescent="0.25">
      <c r="A340" s="47">
        <v>363</v>
      </c>
      <c r="B340" s="170" t="s">
        <v>128</v>
      </c>
      <c r="C340" s="161">
        <f>C341</f>
        <v>8000000</v>
      </c>
      <c r="D340" s="161">
        <f>D341</f>
        <v>1000000</v>
      </c>
      <c r="E340" s="161">
        <f t="shared" si="120"/>
        <v>9000000</v>
      </c>
    </row>
    <row r="341" spans="1:5" ht="12.75" hidden="1" customHeight="1" x14ac:dyDescent="0.25">
      <c r="A341" s="60">
        <v>3632</v>
      </c>
      <c r="B341" s="45" t="s">
        <v>129</v>
      </c>
      <c r="C341" s="161">
        <v>8000000</v>
      </c>
      <c r="D341" s="161">
        <v>1000000</v>
      </c>
      <c r="E341" s="161">
        <f t="shared" si="120"/>
        <v>9000000</v>
      </c>
    </row>
    <row r="342" spans="1:5" ht="12.75" customHeight="1" x14ac:dyDescent="0.25">
      <c r="A342" s="60"/>
      <c r="B342" s="45"/>
      <c r="C342" s="161"/>
      <c r="D342" s="161"/>
      <c r="E342" s="161"/>
    </row>
    <row r="343" spans="1:5" ht="13.2" customHeight="1" x14ac:dyDescent="0.25">
      <c r="A343" s="62" t="s">
        <v>223</v>
      </c>
      <c r="B343" s="44" t="s">
        <v>224</v>
      </c>
      <c r="C343" s="160">
        <f t="shared" ref="C343:D346" si="127">C344</f>
        <v>9000000</v>
      </c>
      <c r="D343" s="160">
        <f t="shared" si="127"/>
        <v>-9000000</v>
      </c>
      <c r="E343" s="160">
        <f t="shared" si="120"/>
        <v>0</v>
      </c>
    </row>
    <row r="344" spans="1:5" ht="12.75" hidden="1" customHeight="1" x14ac:dyDescent="0.25">
      <c r="A344" s="53">
        <v>3</v>
      </c>
      <c r="B344" s="164" t="s">
        <v>39</v>
      </c>
      <c r="C344" s="160">
        <f t="shared" si="127"/>
        <v>9000000</v>
      </c>
      <c r="D344" s="160">
        <f t="shared" si="127"/>
        <v>-9000000</v>
      </c>
      <c r="E344" s="160">
        <f t="shared" si="120"/>
        <v>0</v>
      </c>
    </row>
    <row r="345" spans="1:5" ht="12.75" customHeight="1" x14ac:dyDescent="0.25">
      <c r="A345" s="53">
        <v>36</v>
      </c>
      <c r="B345" s="46" t="s">
        <v>198</v>
      </c>
      <c r="C345" s="160">
        <f t="shared" si="127"/>
        <v>9000000</v>
      </c>
      <c r="D345" s="160">
        <f t="shared" si="127"/>
        <v>-9000000</v>
      </c>
      <c r="E345" s="160">
        <f t="shared" si="120"/>
        <v>0</v>
      </c>
    </row>
    <row r="346" spans="1:5" ht="12.75" customHeight="1" x14ac:dyDescent="0.25">
      <c r="A346" s="47">
        <v>363</v>
      </c>
      <c r="B346" s="148" t="s">
        <v>128</v>
      </c>
      <c r="C346" s="161">
        <f t="shared" si="127"/>
        <v>9000000</v>
      </c>
      <c r="D346" s="161">
        <f t="shared" si="127"/>
        <v>-9000000</v>
      </c>
      <c r="E346" s="161">
        <f t="shared" si="120"/>
        <v>0</v>
      </c>
    </row>
    <row r="347" spans="1:5" ht="13.5" hidden="1" customHeight="1" x14ac:dyDescent="0.25">
      <c r="A347" s="86" t="s">
        <v>19</v>
      </c>
      <c r="B347" s="151" t="s">
        <v>129</v>
      </c>
      <c r="C347" s="161">
        <v>9000000</v>
      </c>
      <c r="D347" s="161">
        <v>-9000000</v>
      </c>
      <c r="E347" s="161">
        <f t="shared" si="120"/>
        <v>0</v>
      </c>
    </row>
    <row r="348" spans="1:5" ht="9" customHeight="1" x14ac:dyDescent="0.25">
      <c r="A348" s="60"/>
      <c r="B348" s="45"/>
      <c r="C348" s="161"/>
      <c r="D348" s="161"/>
      <c r="E348" s="161"/>
    </row>
    <row r="349" spans="1:5" ht="25.2" customHeight="1" x14ac:dyDescent="0.25">
      <c r="A349" s="201" t="s">
        <v>207</v>
      </c>
      <c r="B349" s="46" t="s">
        <v>201</v>
      </c>
      <c r="C349" s="160">
        <f t="shared" ref="C349:D350" si="128">C350</f>
        <v>600000</v>
      </c>
      <c r="D349" s="160">
        <f t="shared" si="128"/>
        <v>-550000</v>
      </c>
      <c r="E349" s="160">
        <f t="shared" si="120"/>
        <v>50000</v>
      </c>
    </row>
    <row r="350" spans="1:5" ht="12.75" hidden="1" customHeight="1" x14ac:dyDescent="0.25">
      <c r="A350" s="62">
        <v>3</v>
      </c>
      <c r="B350" s="164" t="s">
        <v>39</v>
      </c>
      <c r="C350" s="160">
        <f t="shared" si="128"/>
        <v>600000</v>
      </c>
      <c r="D350" s="160">
        <f t="shared" si="128"/>
        <v>-550000</v>
      </c>
      <c r="E350" s="160">
        <f t="shared" si="120"/>
        <v>50000</v>
      </c>
    </row>
    <row r="351" spans="1:5" ht="12.75" customHeight="1" x14ac:dyDescent="0.25">
      <c r="A351" s="62">
        <v>32</v>
      </c>
      <c r="B351" s="167" t="s">
        <v>4</v>
      </c>
      <c r="C351" s="160">
        <f>C352</f>
        <v>600000</v>
      </c>
      <c r="D351" s="160">
        <f>D352</f>
        <v>-550000</v>
      </c>
      <c r="E351" s="160">
        <f t="shared" si="120"/>
        <v>50000</v>
      </c>
    </row>
    <row r="352" spans="1:5" ht="12.75" customHeight="1" x14ac:dyDescent="0.25">
      <c r="A352" s="47">
        <v>323</v>
      </c>
      <c r="B352" s="169" t="s">
        <v>12</v>
      </c>
      <c r="C352" s="161">
        <f>C353</f>
        <v>600000</v>
      </c>
      <c r="D352" s="161">
        <f>D353</f>
        <v>-550000</v>
      </c>
      <c r="E352" s="161">
        <f t="shared" si="120"/>
        <v>50000</v>
      </c>
    </row>
    <row r="353" spans="1:5" ht="12.75" hidden="1" customHeight="1" x14ac:dyDescent="0.25">
      <c r="A353" s="60">
        <v>3233</v>
      </c>
      <c r="B353" s="152" t="s">
        <v>51</v>
      </c>
      <c r="C353" s="161">
        <v>600000</v>
      </c>
      <c r="D353" s="161">
        <v>-550000</v>
      </c>
      <c r="E353" s="161">
        <f t="shared" si="120"/>
        <v>50000</v>
      </c>
    </row>
    <row r="354" spans="1:5" ht="12.75" customHeight="1" x14ac:dyDescent="0.25">
      <c r="A354" s="60"/>
      <c r="B354" s="45"/>
      <c r="C354" s="161"/>
      <c r="D354" s="161"/>
      <c r="E354" s="161"/>
    </row>
    <row r="355" spans="1:5" ht="14.25" customHeight="1" x14ac:dyDescent="0.25">
      <c r="A355" s="62" t="s">
        <v>228</v>
      </c>
      <c r="B355" s="44" t="s">
        <v>244</v>
      </c>
      <c r="C355" s="160">
        <f>C356</f>
        <v>2940000</v>
      </c>
      <c r="D355" s="160">
        <f>D356</f>
        <v>-2940000</v>
      </c>
      <c r="E355" s="160">
        <f t="shared" si="120"/>
        <v>0</v>
      </c>
    </row>
    <row r="356" spans="1:5" ht="12.75" hidden="1" customHeight="1" x14ac:dyDescent="0.25">
      <c r="A356" s="62">
        <v>3</v>
      </c>
      <c r="B356" s="164" t="s">
        <v>39</v>
      </c>
      <c r="C356" s="160">
        <f>C357+C362+C366</f>
        <v>2940000</v>
      </c>
      <c r="D356" s="160">
        <f>D357+D362+D366</f>
        <v>-2940000</v>
      </c>
      <c r="E356" s="160">
        <f t="shared" si="120"/>
        <v>0</v>
      </c>
    </row>
    <row r="357" spans="1:5" ht="12.75" customHeight="1" x14ac:dyDescent="0.25">
      <c r="A357" s="53">
        <v>35</v>
      </c>
      <c r="B357" s="167" t="s">
        <v>17</v>
      </c>
      <c r="C357" s="160">
        <f>C358+C360</f>
        <v>1820000</v>
      </c>
      <c r="D357" s="160">
        <f>D358+D360</f>
        <v>-1820000</v>
      </c>
      <c r="E357" s="160">
        <f t="shared" si="120"/>
        <v>0</v>
      </c>
    </row>
    <row r="358" spans="1:5" ht="12.75" customHeight="1" x14ac:dyDescent="0.25">
      <c r="A358" s="47">
        <v>351</v>
      </c>
      <c r="B358" s="168" t="s">
        <v>0</v>
      </c>
      <c r="C358" s="161">
        <f t="shared" ref="C358:D358" si="129">C359</f>
        <v>280000</v>
      </c>
      <c r="D358" s="161">
        <f t="shared" si="129"/>
        <v>-280000</v>
      </c>
      <c r="E358" s="161">
        <f t="shared" si="120"/>
        <v>0</v>
      </c>
    </row>
    <row r="359" spans="1:5" ht="12.75" hidden="1" customHeight="1" x14ac:dyDescent="0.25">
      <c r="A359" s="60">
        <v>3512</v>
      </c>
      <c r="B359" s="45" t="s">
        <v>0</v>
      </c>
      <c r="C359" s="161">
        <v>280000</v>
      </c>
      <c r="D359" s="161">
        <v>-280000</v>
      </c>
      <c r="E359" s="161">
        <f t="shared" si="120"/>
        <v>0</v>
      </c>
    </row>
    <row r="360" spans="1:5" ht="12.75" customHeight="1" x14ac:dyDescent="0.25">
      <c r="A360" s="47">
        <v>352</v>
      </c>
      <c r="B360" s="255" t="s">
        <v>219</v>
      </c>
      <c r="C360" s="161">
        <f t="shared" ref="C360:D360" si="130">C361</f>
        <v>1540000</v>
      </c>
      <c r="D360" s="161">
        <f t="shared" si="130"/>
        <v>-1540000</v>
      </c>
      <c r="E360" s="161">
        <f t="shared" si="120"/>
        <v>0</v>
      </c>
    </row>
    <row r="361" spans="1:5" ht="12.75" hidden="1" customHeight="1" x14ac:dyDescent="0.25">
      <c r="A361" s="60">
        <v>3522</v>
      </c>
      <c r="B361" s="150" t="s">
        <v>2</v>
      </c>
      <c r="C361" s="161">
        <v>1540000</v>
      </c>
      <c r="D361" s="161">
        <v>-1540000</v>
      </c>
      <c r="E361" s="161">
        <f t="shared" si="120"/>
        <v>0</v>
      </c>
    </row>
    <row r="362" spans="1:5" ht="12.75" customHeight="1" x14ac:dyDescent="0.25">
      <c r="A362" s="53">
        <v>36</v>
      </c>
      <c r="B362" s="176" t="s">
        <v>200</v>
      </c>
      <c r="C362" s="160">
        <f>C363</f>
        <v>630000</v>
      </c>
      <c r="D362" s="160">
        <f>D363</f>
        <v>-630000</v>
      </c>
      <c r="E362" s="160">
        <f t="shared" si="120"/>
        <v>0</v>
      </c>
    </row>
    <row r="363" spans="1:5" ht="12.75" customHeight="1" x14ac:dyDescent="0.25">
      <c r="A363" s="47">
        <v>363</v>
      </c>
      <c r="B363" s="170" t="s">
        <v>128</v>
      </c>
      <c r="C363" s="161">
        <f t="shared" ref="C363:D363" si="131">C364+C365</f>
        <v>630000</v>
      </c>
      <c r="D363" s="161">
        <f t="shared" si="131"/>
        <v>-630000</v>
      </c>
      <c r="E363" s="161">
        <f t="shared" si="120"/>
        <v>0</v>
      </c>
    </row>
    <row r="364" spans="1:5" ht="12.75" hidden="1" customHeight="1" x14ac:dyDescent="0.25">
      <c r="A364" s="60">
        <v>3631</v>
      </c>
      <c r="B364" s="170" t="s">
        <v>163</v>
      </c>
      <c r="C364" s="161">
        <v>140000</v>
      </c>
      <c r="D364" s="161">
        <v>-140000</v>
      </c>
      <c r="E364" s="161">
        <f t="shared" si="120"/>
        <v>0</v>
      </c>
    </row>
    <row r="365" spans="1:5" ht="12.75" hidden="1" customHeight="1" x14ac:dyDescent="0.25">
      <c r="A365" s="60">
        <v>3632</v>
      </c>
      <c r="B365" s="188" t="s">
        <v>129</v>
      </c>
      <c r="C365" s="161">
        <v>490000</v>
      </c>
      <c r="D365" s="161">
        <v>-490000</v>
      </c>
      <c r="E365" s="161">
        <f t="shared" si="120"/>
        <v>0</v>
      </c>
    </row>
    <row r="366" spans="1:5" ht="12.75" customHeight="1" x14ac:dyDescent="0.25">
      <c r="A366" s="53">
        <v>38</v>
      </c>
      <c r="B366" s="172" t="s">
        <v>59</v>
      </c>
      <c r="C366" s="160">
        <f>C367</f>
        <v>490000</v>
      </c>
      <c r="D366" s="160">
        <f>D367</f>
        <v>-490000</v>
      </c>
      <c r="E366" s="160">
        <f t="shared" si="120"/>
        <v>0</v>
      </c>
    </row>
    <row r="367" spans="1:5" ht="12.75" customHeight="1" x14ac:dyDescent="0.25">
      <c r="A367" s="47">
        <v>381</v>
      </c>
      <c r="B367" s="152" t="s">
        <v>38</v>
      </c>
      <c r="C367" s="161">
        <f t="shared" ref="C367:D367" si="132">C368</f>
        <v>490000</v>
      </c>
      <c r="D367" s="161">
        <f t="shared" si="132"/>
        <v>-490000</v>
      </c>
      <c r="E367" s="161">
        <f t="shared" si="120"/>
        <v>0</v>
      </c>
    </row>
    <row r="368" spans="1:5" ht="12.75" hidden="1" customHeight="1" x14ac:dyDescent="0.25">
      <c r="A368" s="60">
        <v>3811</v>
      </c>
      <c r="B368" s="166" t="s">
        <v>20</v>
      </c>
      <c r="C368" s="161">
        <v>490000</v>
      </c>
      <c r="D368" s="161">
        <v>-490000</v>
      </c>
      <c r="E368" s="161">
        <f t="shared" si="120"/>
        <v>0</v>
      </c>
    </row>
    <row r="369" spans="1:7" ht="12.75" customHeight="1" x14ac:dyDescent="0.25">
      <c r="A369" s="60"/>
      <c r="B369" s="183"/>
      <c r="C369" s="161"/>
      <c r="D369" s="161"/>
      <c r="E369" s="161"/>
    </row>
    <row r="370" spans="1:7" s="77" customFormat="1" ht="12.75" customHeight="1" x14ac:dyDescent="0.25">
      <c r="A370" s="62" t="s">
        <v>232</v>
      </c>
      <c r="B370" s="173" t="s">
        <v>233</v>
      </c>
      <c r="C370" s="160">
        <f t="shared" ref="C370:D372" si="133">C371</f>
        <v>100000</v>
      </c>
      <c r="D370" s="160">
        <f t="shared" si="133"/>
        <v>-100000</v>
      </c>
      <c r="E370" s="160">
        <f t="shared" si="120"/>
        <v>0</v>
      </c>
    </row>
    <row r="371" spans="1:7" ht="12.75" hidden="1" customHeight="1" x14ac:dyDescent="0.25">
      <c r="A371" s="62">
        <v>3</v>
      </c>
      <c r="B371" s="164" t="s">
        <v>39</v>
      </c>
      <c r="C371" s="160">
        <f t="shared" si="133"/>
        <v>100000</v>
      </c>
      <c r="D371" s="160">
        <f t="shared" si="133"/>
        <v>-100000</v>
      </c>
      <c r="E371" s="160">
        <f t="shared" si="120"/>
        <v>0</v>
      </c>
    </row>
    <row r="372" spans="1:7" ht="12.75" customHeight="1" x14ac:dyDescent="0.25">
      <c r="A372" s="62">
        <v>32</v>
      </c>
      <c r="B372" s="167" t="s">
        <v>4</v>
      </c>
      <c r="C372" s="160">
        <f t="shared" si="133"/>
        <v>100000</v>
      </c>
      <c r="D372" s="160">
        <f t="shared" si="133"/>
        <v>-100000</v>
      </c>
      <c r="E372" s="160">
        <f t="shared" si="120"/>
        <v>0</v>
      </c>
    </row>
    <row r="373" spans="1:7" ht="12.75" customHeight="1" x14ac:dyDescent="0.25">
      <c r="A373" s="60">
        <v>329</v>
      </c>
      <c r="B373" s="166" t="s">
        <v>56</v>
      </c>
      <c r="C373" s="161">
        <f t="shared" ref="C373:D373" si="134">C374</f>
        <v>100000</v>
      </c>
      <c r="D373" s="161">
        <f t="shared" si="134"/>
        <v>-100000</v>
      </c>
      <c r="E373" s="161">
        <f t="shared" si="120"/>
        <v>0</v>
      </c>
    </row>
    <row r="374" spans="1:7" ht="12.75" hidden="1" customHeight="1" x14ac:dyDescent="0.25">
      <c r="A374" s="60">
        <v>3299</v>
      </c>
      <c r="B374" s="170" t="s">
        <v>56</v>
      </c>
      <c r="C374" s="161">
        <v>100000</v>
      </c>
      <c r="D374" s="161">
        <v>-100000</v>
      </c>
      <c r="E374" s="161">
        <f t="shared" si="120"/>
        <v>0</v>
      </c>
    </row>
    <row r="375" spans="1:7" ht="13.2" customHeight="1" x14ac:dyDescent="0.25">
      <c r="A375" s="60"/>
      <c r="B375" s="45"/>
      <c r="C375" s="161"/>
      <c r="D375" s="161"/>
      <c r="E375" s="161"/>
    </row>
    <row r="376" spans="1:7" ht="13.2" customHeight="1" x14ac:dyDescent="0.25">
      <c r="A376" s="64">
        <v>102</v>
      </c>
      <c r="B376" s="62" t="s">
        <v>75</v>
      </c>
      <c r="C376" s="206">
        <f>C378+C397+C414+C434+C454+C470+C488+C538+C551+C565+C505+C511+C517+C523+C529</f>
        <v>650000000</v>
      </c>
      <c r="D376" s="206">
        <f>D378+D397+D414+D434+D454+D470+D488+D538+D551+D565+D505+D511+D517+D523+D529</f>
        <v>141214800</v>
      </c>
      <c r="E376" s="206">
        <f t="shared" si="120"/>
        <v>791214800</v>
      </c>
      <c r="G376" s="206"/>
    </row>
    <row r="377" spans="1:7" ht="11.4" customHeight="1" x14ac:dyDescent="0.25">
      <c r="A377" s="62"/>
      <c r="B377" s="44"/>
      <c r="C377" s="160"/>
      <c r="D377" s="160"/>
      <c r="E377" s="160"/>
    </row>
    <row r="378" spans="1:7" s="77" customFormat="1" ht="25.8" customHeight="1" x14ac:dyDescent="0.25">
      <c r="A378" s="201" t="s">
        <v>101</v>
      </c>
      <c r="B378" s="46" t="s">
        <v>234</v>
      </c>
      <c r="C378" s="160">
        <f>C379+C392</f>
        <v>26500000</v>
      </c>
      <c r="D378" s="160">
        <f>D379+D392</f>
        <v>10381700</v>
      </c>
      <c r="E378" s="160">
        <f t="shared" si="120"/>
        <v>36881700</v>
      </c>
      <c r="G378" s="226"/>
    </row>
    <row r="379" spans="1:7" s="77" customFormat="1" ht="12.75" hidden="1" customHeight="1" x14ac:dyDescent="0.25">
      <c r="A379" s="62">
        <v>3</v>
      </c>
      <c r="B379" s="164" t="s">
        <v>39</v>
      </c>
      <c r="C379" s="160">
        <f>C380+C385+C389</f>
        <v>26000000</v>
      </c>
      <c r="D379" s="160">
        <f>D380+D385+D389</f>
        <v>10881700</v>
      </c>
      <c r="E379" s="160">
        <f t="shared" si="120"/>
        <v>36881700</v>
      </c>
    </row>
    <row r="380" spans="1:7" s="77" customFormat="1" ht="12.75" customHeight="1" x14ac:dyDescent="0.25">
      <c r="A380" s="62">
        <v>35</v>
      </c>
      <c r="B380" s="167" t="s">
        <v>17</v>
      </c>
      <c r="C380" s="160">
        <f t="shared" ref="C380" si="135">C381+C383</f>
        <v>8500000</v>
      </c>
      <c r="D380" s="160">
        <f t="shared" ref="D380" si="136">D381+D383</f>
        <v>1371300</v>
      </c>
      <c r="E380" s="160">
        <f t="shared" si="120"/>
        <v>9871300</v>
      </c>
    </row>
    <row r="381" spans="1:7" ht="12.75" customHeight="1" x14ac:dyDescent="0.25">
      <c r="A381" s="47">
        <v>351</v>
      </c>
      <c r="B381" s="168" t="s">
        <v>0</v>
      </c>
      <c r="C381" s="161">
        <f t="shared" ref="C381:D381" si="137">C382</f>
        <v>500000</v>
      </c>
      <c r="D381" s="161">
        <f t="shared" si="137"/>
        <v>-129000</v>
      </c>
      <c r="E381" s="161">
        <f t="shared" si="120"/>
        <v>371000</v>
      </c>
    </row>
    <row r="382" spans="1:7" s="77" customFormat="1" ht="12.75" hidden="1" customHeight="1" x14ac:dyDescent="0.25">
      <c r="A382" s="60" t="s">
        <v>18</v>
      </c>
      <c r="B382" s="168" t="s">
        <v>0</v>
      </c>
      <c r="C382" s="161">
        <v>500000</v>
      </c>
      <c r="D382" s="161">
        <v>-129000</v>
      </c>
      <c r="E382" s="161">
        <f t="shared" si="120"/>
        <v>371000</v>
      </c>
    </row>
    <row r="383" spans="1:7" ht="15.75" customHeight="1" x14ac:dyDescent="0.25">
      <c r="A383" s="133">
        <v>352</v>
      </c>
      <c r="B383" s="256" t="s">
        <v>219</v>
      </c>
      <c r="C383" s="257">
        <f>C384</f>
        <v>8000000</v>
      </c>
      <c r="D383" s="257">
        <f>D384</f>
        <v>1500300</v>
      </c>
      <c r="E383" s="257">
        <f t="shared" si="120"/>
        <v>9500300</v>
      </c>
    </row>
    <row r="384" spans="1:7" ht="12.75" hidden="1" customHeight="1" x14ac:dyDescent="0.25">
      <c r="A384" s="60">
        <v>3522</v>
      </c>
      <c r="B384" s="150" t="s">
        <v>2</v>
      </c>
      <c r="C384" s="161">
        <v>8000000</v>
      </c>
      <c r="D384" s="161">
        <v>1500300</v>
      </c>
      <c r="E384" s="161">
        <f t="shared" si="120"/>
        <v>9500300</v>
      </c>
      <c r="G384" s="81"/>
    </row>
    <row r="385" spans="1:5" s="77" customFormat="1" ht="12.75" customHeight="1" x14ac:dyDescent="0.25">
      <c r="A385" s="53">
        <v>36</v>
      </c>
      <c r="B385" s="176" t="s">
        <v>200</v>
      </c>
      <c r="C385" s="160">
        <f t="shared" ref="C385:D385" si="138">C386</f>
        <v>17497600</v>
      </c>
      <c r="D385" s="160">
        <f t="shared" si="138"/>
        <v>9510400</v>
      </c>
      <c r="E385" s="160">
        <f t="shared" ref="E385:E450" si="139">C385+D385</f>
        <v>27008000</v>
      </c>
    </row>
    <row r="386" spans="1:5" ht="12.75" customHeight="1" x14ac:dyDescent="0.25">
      <c r="A386" s="47">
        <v>363</v>
      </c>
      <c r="B386" s="170" t="s">
        <v>128</v>
      </c>
      <c r="C386" s="161">
        <f>C387+C388</f>
        <v>17497600</v>
      </c>
      <c r="D386" s="161">
        <f>D387+D388</f>
        <v>9510400</v>
      </c>
      <c r="E386" s="161">
        <f t="shared" si="139"/>
        <v>27008000</v>
      </c>
    </row>
    <row r="387" spans="1:5" s="77" customFormat="1" ht="12.75" hidden="1" customHeight="1" x14ac:dyDescent="0.25">
      <c r="A387" s="47">
        <v>3631</v>
      </c>
      <c r="B387" s="188" t="s">
        <v>163</v>
      </c>
      <c r="C387" s="161">
        <v>197600</v>
      </c>
      <c r="D387" s="161">
        <v>-197600</v>
      </c>
      <c r="E387" s="161">
        <f t="shared" si="139"/>
        <v>0</v>
      </c>
    </row>
    <row r="388" spans="1:5" ht="12.75" hidden="1" customHeight="1" x14ac:dyDescent="0.25">
      <c r="A388" s="60">
        <v>3632</v>
      </c>
      <c r="B388" s="45" t="s">
        <v>129</v>
      </c>
      <c r="C388" s="161">
        <v>17300000</v>
      </c>
      <c r="D388" s="161">
        <v>9708000</v>
      </c>
      <c r="E388" s="161">
        <f t="shared" si="139"/>
        <v>27008000</v>
      </c>
    </row>
    <row r="389" spans="1:5" ht="12.75" customHeight="1" x14ac:dyDescent="0.25">
      <c r="A389" s="53">
        <v>38</v>
      </c>
      <c r="B389" s="172" t="s">
        <v>59</v>
      </c>
      <c r="C389" s="160">
        <f>C390</f>
        <v>2400</v>
      </c>
      <c r="D389" s="160">
        <f>D390</f>
        <v>0</v>
      </c>
      <c r="E389" s="160">
        <f t="shared" si="139"/>
        <v>2400</v>
      </c>
    </row>
    <row r="390" spans="1:5" ht="12.75" customHeight="1" x14ac:dyDescent="0.25">
      <c r="A390" s="60">
        <v>382</v>
      </c>
      <c r="B390" s="152" t="s">
        <v>84</v>
      </c>
      <c r="C390" s="161">
        <f t="shared" ref="C390:D390" si="140">C391</f>
        <v>2400</v>
      </c>
      <c r="D390" s="161">
        <f t="shared" si="140"/>
        <v>0</v>
      </c>
      <c r="E390" s="161">
        <f t="shared" si="139"/>
        <v>2400</v>
      </c>
    </row>
    <row r="391" spans="1:5" ht="12.75" hidden="1" customHeight="1" x14ac:dyDescent="0.25">
      <c r="A391" s="60">
        <v>3822</v>
      </c>
      <c r="B391" s="45" t="s">
        <v>83</v>
      </c>
      <c r="C391" s="161">
        <v>2400</v>
      </c>
      <c r="D391" s="161">
        <v>0</v>
      </c>
      <c r="E391" s="161">
        <f t="shared" si="139"/>
        <v>2400</v>
      </c>
    </row>
    <row r="392" spans="1:5" s="77" customFormat="1" ht="12.75" hidden="1" customHeight="1" x14ac:dyDescent="0.25">
      <c r="A392" s="53">
        <v>5</v>
      </c>
      <c r="B392" s="181" t="s">
        <v>30</v>
      </c>
      <c r="C392" s="160">
        <f t="shared" ref="C392:D394" si="141">C393</f>
        <v>500000</v>
      </c>
      <c r="D392" s="160">
        <f t="shared" si="141"/>
        <v>-500000</v>
      </c>
      <c r="E392" s="160">
        <f t="shared" si="139"/>
        <v>0</v>
      </c>
    </row>
    <row r="393" spans="1:5" s="77" customFormat="1" ht="12.75" customHeight="1" x14ac:dyDescent="0.25">
      <c r="A393" s="53">
        <v>51</v>
      </c>
      <c r="B393" s="182" t="s">
        <v>275</v>
      </c>
      <c r="C393" s="160">
        <f t="shared" si="141"/>
        <v>500000</v>
      </c>
      <c r="D393" s="160">
        <f t="shared" si="141"/>
        <v>-500000</v>
      </c>
      <c r="E393" s="160">
        <f t="shared" si="139"/>
        <v>0</v>
      </c>
    </row>
    <row r="394" spans="1:5" ht="13.2" customHeight="1" x14ac:dyDescent="0.25">
      <c r="A394" s="133">
        <v>516</v>
      </c>
      <c r="B394" s="183" t="s">
        <v>132</v>
      </c>
      <c r="C394" s="161">
        <f t="shared" si="141"/>
        <v>500000</v>
      </c>
      <c r="D394" s="161">
        <f t="shared" si="141"/>
        <v>-500000</v>
      </c>
      <c r="E394" s="161">
        <f t="shared" si="139"/>
        <v>0</v>
      </c>
    </row>
    <row r="395" spans="1:5" ht="12.75" hidden="1" customHeight="1" x14ac:dyDescent="0.25">
      <c r="A395" s="60">
        <v>5163</v>
      </c>
      <c r="B395" s="183" t="s">
        <v>133</v>
      </c>
      <c r="C395" s="161">
        <v>500000</v>
      </c>
      <c r="D395" s="161">
        <v>-500000</v>
      </c>
      <c r="E395" s="161">
        <f t="shared" si="139"/>
        <v>0</v>
      </c>
    </row>
    <row r="396" spans="1:5" ht="12.75" customHeight="1" x14ac:dyDescent="0.25">
      <c r="A396" s="60"/>
      <c r="B396" s="168"/>
      <c r="C396" s="161"/>
      <c r="D396" s="161"/>
      <c r="E396" s="161"/>
    </row>
    <row r="397" spans="1:5" s="77" customFormat="1" ht="25.5" customHeight="1" x14ac:dyDescent="0.25">
      <c r="A397" s="201" t="s">
        <v>102</v>
      </c>
      <c r="B397" s="46" t="s">
        <v>204</v>
      </c>
      <c r="C397" s="160">
        <f t="shared" ref="C397:D397" si="142">C398</f>
        <v>1800000</v>
      </c>
      <c r="D397" s="160">
        <f t="shared" si="142"/>
        <v>-280900</v>
      </c>
      <c r="E397" s="160">
        <f t="shared" si="139"/>
        <v>1519100</v>
      </c>
    </row>
    <row r="398" spans="1:5" s="77" customFormat="1" ht="12.75" hidden="1" customHeight="1" x14ac:dyDescent="0.25">
      <c r="A398" s="53">
        <v>3</v>
      </c>
      <c r="B398" s="164" t="s">
        <v>39</v>
      </c>
      <c r="C398" s="160">
        <f>C399+C405+C408</f>
        <v>1800000</v>
      </c>
      <c r="D398" s="160">
        <f>D399+D405+D408</f>
        <v>-280900</v>
      </c>
      <c r="E398" s="160">
        <f t="shared" si="139"/>
        <v>1519100</v>
      </c>
    </row>
    <row r="399" spans="1:5" s="77" customFormat="1" ht="12.75" customHeight="1" x14ac:dyDescent="0.25">
      <c r="A399" s="53">
        <v>35</v>
      </c>
      <c r="B399" s="167" t="s">
        <v>17</v>
      </c>
      <c r="C399" s="160">
        <f t="shared" ref="C399" si="143">C400+C402</f>
        <v>1550000</v>
      </c>
      <c r="D399" s="160">
        <f t="shared" ref="D399" si="144">D400+D402</f>
        <v>-314200</v>
      </c>
      <c r="E399" s="160">
        <f t="shared" si="139"/>
        <v>1235800</v>
      </c>
    </row>
    <row r="400" spans="1:5" ht="12.75" customHeight="1" x14ac:dyDescent="0.25">
      <c r="A400" s="47">
        <v>351</v>
      </c>
      <c r="B400" s="168" t="s">
        <v>0</v>
      </c>
      <c r="C400" s="161">
        <f t="shared" ref="C400:D400" si="145">C401</f>
        <v>50000</v>
      </c>
      <c r="D400" s="161">
        <f t="shared" si="145"/>
        <v>318100</v>
      </c>
      <c r="E400" s="161">
        <f t="shared" si="139"/>
        <v>368100</v>
      </c>
    </row>
    <row r="401" spans="1:5" ht="12.75" hidden="1" customHeight="1" x14ac:dyDescent="0.25">
      <c r="A401" s="60" t="s">
        <v>18</v>
      </c>
      <c r="B401" s="168" t="s">
        <v>0</v>
      </c>
      <c r="C401" s="161">
        <v>50000</v>
      </c>
      <c r="D401" s="161">
        <v>318100</v>
      </c>
      <c r="E401" s="161">
        <f t="shared" si="139"/>
        <v>368100</v>
      </c>
    </row>
    <row r="402" spans="1:5" ht="14.25" customHeight="1" x14ac:dyDescent="0.25">
      <c r="A402" s="133">
        <v>352</v>
      </c>
      <c r="B402" s="256" t="s">
        <v>219</v>
      </c>
      <c r="C402" s="257">
        <f t="shared" ref="C402" si="146">C403+C404</f>
        <v>1500000</v>
      </c>
      <c r="D402" s="257">
        <f t="shared" ref="D402" si="147">D403+D404</f>
        <v>-632300</v>
      </c>
      <c r="E402" s="257">
        <f t="shared" si="139"/>
        <v>867700</v>
      </c>
    </row>
    <row r="403" spans="1:5" ht="12.75" hidden="1" customHeight="1" x14ac:dyDescent="0.25">
      <c r="A403" s="60">
        <v>3522</v>
      </c>
      <c r="B403" s="150" t="s">
        <v>2</v>
      </c>
      <c r="C403" s="161">
        <v>1400000</v>
      </c>
      <c r="D403" s="161">
        <v>-572500</v>
      </c>
      <c r="E403" s="161">
        <f t="shared" si="139"/>
        <v>827500</v>
      </c>
    </row>
    <row r="404" spans="1:5" ht="12.75" hidden="1" customHeight="1" x14ac:dyDescent="0.25">
      <c r="A404" s="60">
        <v>3523</v>
      </c>
      <c r="B404" s="168" t="s">
        <v>127</v>
      </c>
      <c r="C404" s="161">
        <v>100000</v>
      </c>
      <c r="D404" s="161">
        <v>-59800</v>
      </c>
      <c r="E404" s="161">
        <f t="shared" si="139"/>
        <v>40200</v>
      </c>
    </row>
    <row r="405" spans="1:5" s="77" customFormat="1" ht="12.75" customHeight="1" x14ac:dyDescent="0.25">
      <c r="A405" s="53">
        <v>36</v>
      </c>
      <c r="B405" s="176" t="s">
        <v>200</v>
      </c>
      <c r="C405" s="160">
        <f t="shared" ref="C405:D405" si="148">C406</f>
        <v>50000</v>
      </c>
      <c r="D405" s="160">
        <f t="shared" si="148"/>
        <v>-5200</v>
      </c>
      <c r="E405" s="160">
        <f t="shared" si="139"/>
        <v>44800</v>
      </c>
    </row>
    <row r="406" spans="1:5" ht="12.75" customHeight="1" x14ac:dyDescent="0.25">
      <c r="A406" s="47">
        <v>363</v>
      </c>
      <c r="B406" s="170" t="s">
        <v>128</v>
      </c>
      <c r="C406" s="161">
        <f>C407</f>
        <v>50000</v>
      </c>
      <c r="D406" s="161">
        <f>D407</f>
        <v>-5200</v>
      </c>
      <c r="E406" s="161">
        <f t="shared" si="139"/>
        <v>44800</v>
      </c>
    </row>
    <row r="407" spans="1:5" ht="12.75" hidden="1" customHeight="1" x14ac:dyDescent="0.25">
      <c r="A407" s="60">
        <v>3632</v>
      </c>
      <c r="B407" s="45" t="s">
        <v>129</v>
      </c>
      <c r="C407" s="161">
        <v>50000</v>
      </c>
      <c r="D407" s="161">
        <v>-5200</v>
      </c>
      <c r="E407" s="161">
        <f t="shared" si="139"/>
        <v>44800</v>
      </c>
    </row>
    <row r="408" spans="1:5" s="77" customFormat="1" ht="12.75" customHeight="1" x14ac:dyDescent="0.25">
      <c r="A408" s="53">
        <v>38</v>
      </c>
      <c r="B408" s="172" t="s">
        <v>59</v>
      </c>
      <c r="C408" s="160">
        <f>C409+C411</f>
        <v>200000</v>
      </c>
      <c r="D408" s="160">
        <f>D409+D411</f>
        <v>38500</v>
      </c>
      <c r="E408" s="160">
        <f>C408+D408</f>
        <v>238500</v>
      </c>
    </row>
    <row r="409" spans="1:5" ht="12.75" customHeight="1" x14ac:dyDescent="0.25">
      <c r="A409" s="47">
        <v>381</v>
      </c>
      <c r="B409" s="152" t="s">
        <v>38</v>
      </c>
      <c r="C409" s="161">
        <f t="shared" ref="C409:D409" si="149">C410</f>
        <v>0</v>
      </c>
      <c r="D409" s="161">
        <f t="shared" si="149"/>
        <v>2100</v>
      </c>
      <c r="E409" s="161">
        <f t="shared" si="139"/>
        <v>2100</v>
      </c>
    </row>
    <row r="410" spans="1:5" s="77" customFormat="1" ht="12.75" hidden="1" customHeight="1" x14ac:dyDescent="0.25">
      <c r="A410" s="60">
        <v>3811</v>
      </c>
      <c r="B410" s="166" t="s">
        <v>20</v>
      </c>
      <c r="C410" s="161">
        <v>0</v>
      </c>
      <c r="D410" s="161">
        <v>2100</v>
      </c>
      <c r="E410" s="161">
        <f t="shared" si="139"/>
        <v>2100</v>
      </c>
    </row>
    <row r="411" spans="1:5" ht="12.75" customHeight="1" x14ac:dyDescent="0.25">
      <c r="A411" s="60">
        <v>382</v>
      </c>
      <c r="B411" s="152" t="s">
        <v>84</v>
      </c>
      <c r="C411" s="161">
        <f>C412</f>
        <v>200000</v>
      </c>
      <c r="D411" s="161">
        <f>D412</f>
        <v>36400</v>
      </c>
      <c r="E411" s="161">
        <f t="shared" si="139"/>
        <v>236400</v>
      </c>
    </row>
    <row r="412" spans="1:5" ht="12.75" hidden="1" customHeight="1" x14ac:dyDescent="0.25">
      <c r="A412" s="60">
        <v>3822</v>
      </c>
      <c r="B412" s="45" t="s">
        <v>83</v>
      </c>
      <c r="C412" s="161">
        <v>200000</v>
      </c>
      <c r="D412" s="161">
        <v>36400</v>
      </c>
      <c r="E412" s="161">
        <f t="shared" si="139"/>
        <v>236400</v>
      </c>
    </row>
    <row r="413" spans="1:5" ht="9" customHeight="1" x14ac:dyDescent="0.25">
      <c r="A413" s="60"/>
      <c r="B413" s="45"/>
      <c r="C413" s="161"/>
      <c r="D413" s="161"/>
      <c r="E413" s="161"/>
    </row>
    <row r="414" spans="1:5" s="77" customFormat="1" ht="38.4" customHeight="1" x14ac:dyDescent="0.25">
      <c r="A414" s="201" t="s">
        <v>103</v>
      </c>
      <c r="B414" s="46" t="s">
        <v>242</v>
      </c>
      <c r="C414" s="160">
        <f t="shared" ref="C414" si="150">C415+C429</f>
        <v>32000000</v>
      </c>
      <c r="D414" s="160">
        <f t="shared" ref="D414" si="151">D415+D429</f>
        <v>15537000</v>
      </c>
      <c r="E414" s="160">
        <f t="shared" si="139"/>
        <v>47537000</v>
      </c>
    </row>
    <row r="415" spans="1:5" s="77" customFormat="1" ht="12.75" hidden="1" customHeight="1" x14ac:dyDescent="0.25">
      <c r="A415" s="62">
        <v>3</v>
      </c>
      <c r="B415" s="164" t="s">
        <v>39</v>
      </c>
      <c r="C415" s="160">
        <f t="shared" ref="C415" si="152">C416+C422+C425</f>
        <v>29500000</v>
      </c>
      <c r="D415" s="160">
        <f t="shared" ref="D415" si="153">D416+D422+D425</f>
        <v>16815600</v>
      </c>
      <c r="E415" s="160">
        <f t="shared" si="139"/>
        <v>46315600</v>
      </c>
    </row>
    <row r="416" spans="1:5" s="77" customFormat="1" ht="12.75" customHeight="1" x14ac:dyDescent="0.25">
      <c r="A416" s="53">
        <v>35</v>
      </c>
      <c r="B416" s="167" t="s">
        <v>17</v>
      </c>
      <c r="C416" s="160">
        <f>C417+C419</f>
        <v>16100000</v>
      </c>
      <c r="D416" s="160">
        <f>D417+D419</f>
        <v>17183200</v>
      </c>
      <c r="E416" s="160">
        <f t="shared" si="139"/>
        <v>33283200</v>
      </c>
    </row>
    <row r="417" spans="1:5" ht="12.75" customHeight="1" x14ac:dyDescent="0.25">
      <c r="A417" s="47">
        <v>351</v>
      </c>
      <c r="B417" s="168" t="s">
        <v>0</v>
      </c>
      <c r="C417" s="179">
        <f t="shared" ref="C417:D417" si="154">C418</f>
        <v>100000</v>
      </c>
      <c r="D417" s="179">
        <f t="shared" si="154"/>
        <v>2139900</v>
      </c>
      <c r="E417" s="179">
        <f t="shared" si="139"/>
        <v>2239900</v>
      </c>
    </row>
    <row r="418" spans="1:5" s="77" customFormat="1" ht="12.75" hidden="1" customHeight="1" x14ac:dyDescent="0.25">
      <c r="A418" s="60">
        <v>3512</v>
      </c>
      <c r="B418" s="168" t="s">
        <v>0</v>
      </c>
      <c r="C418" s="179">
        <v>100000</v>
      </c>
      <c r="D418" s="179">
        <v>2139900</v>
      </c>
      <c r="E418" s="179">
        <f t="shared" si="139"/>
        <v>2239900</v>
      </c>
    </row>
    <row r="419" spans="1:5" ht="15" customHeight="1" x14ac:dyDescent="0.25">
      <c r="A419" s="133">
        <v>352</v>
      </c>
      <c r="B419" s="256" t="s">
        <v>219</v>
      </c>
      <c r="C419" s="257">
        <f>C420+C421</f>
        <v>16000000</v>
      </c>
      <c r="D419" s="257">
        <f>D420+D421</f>
        <v>15043300</v>
      </c>
      <c r="E419" s="257">
        <f t="shared" si="139"/>
        <v>31043300</v>
      </c>
    </row>
    <row r="420" spans="1:5" ht="12.75" hidden="1" customHeight="1" x14ac:dyDescent="0.25">
      <c r="A420" s="60">
        <v>3522</v>
      </c>
      <c r="B420" s="150" t="s">
        <v>2</v>
      </c>
      <c r="C420" s="161">
        <v>14500000</v>
      </c>
      <c r="D420" s="161">
        <v>14774900</v>
      </c>
      <c r="E420" s="161">
        <f t="shared" si="139"/>
        <v>29274900</v>
      </c>
    </row>
    <row r="421" spans="1:5" ht="12.75" hidden="1" customHeight="1" x14ac:dyDescent="0.25">
      <c r="A421" s="60">
        <v>3523</v>
      </c>
      <c r="B421" s="168" t="s">
        <v>127</v>
      </c>
      <c r="C421" s="161">
        <v>1500000</v>
      </c>
      <c r="D421" s="161">
        <v>268400</v>
      </c>
      <c r="E421" s="161">
        <f t="shared" si="139"/>
        <v>1768400</v>
      </c>
    </row>
    <row r="422" spans="1:5" s="77" customFormat="1" ht="12.75" customHeight="1" x14ac:dyDescent="0.25">
      <c r="A422" s="53">
        <v>36</v>
      </c>
      <c r="B422" s="176" t="s">
        <v>200</v>
      </c>
      <c r="C422" s="160">
        <f t="shared" ref="C422:D423" si="155">C423</f>
        <v>11500000</v>
      </c>
      <c r="D422" s="160">
        <f t="shared" si="155"/>
        <v>0</v>
      </c>
      <c r="E422" s="160">
        <f t="shared" si="139"/>
        <v>11500000</v>
      </c>
    </row>
    <row r="423" spans="1:5" ht="12.75" customHeight="1" x14ac:dyDescent="0.25">
      <c r="A423" s="47">
        <v>363</v>
      </c>
      <c r="B423" s="170" t="s">
        <v>128</v>
      </c>
      <c r="C423" s="161">
        <f t="shared" si="155"/>
        <v>11500000</v>
      </c>
      <c r="D423" s="161">
        <f t="shared" si="155"/>
        <v>0</v>
      </c>
      <c r="E423" s="161">
        <f t="shared" si="139"/>
        <v>11500000</v>
      </c>
    </row>
    <row r="424" spans="1:5" ht="12.75" hidden="1" customHeight="1" x14ac:dyDescent="0.25">
      <c r="A424" s="60">
        <v>3632</v>
      </c>
      <c r="B424" s="45" t="s">
        <v>129</v>
      </c>
      <c r="C424" s="161">
        <v>11500000</v>
      </c>
      <c r="D424" s="161">
        <v>0</v>
      </c>
      <c r="E424" s="161">
        <f t="shared" si="139"/>
        <v>11500000</v>
      </c>
    </row>
    <row r="425" spans="1:5" s="77" customFormat="1" ht="13.5" customHeight="1" x14ac:dyDescent="0.25">
      <c r="A425" s="53">
        <v>38</v>
      </c>
      <c r="B425" s="172" t="s">
        <v>59</v>
      </c>
      <c r="C425" s="160">
        <f t="shared" ref="C425:D425" si="156">C426</f>
        <v>1900000</v>
      </c>
      <c r="D425" s="160">
        <f t="shared" si="156"/>
        <v>-367600</v>
      </c>
      <c r="E425" s="160">
        <f t="shared" si="139"/>
        <v>1532400</v>
      </c>
    </row>
    <row r="426" spans="1:5" ht="13.5" customHeight="1" x14ac:dyDescent="0.25">
      <c r="A426" s="47">
        <v>382</v>
      </c>
      <c r="B426" s="152" t="s">
        <v>84</v>
      </c>
      <c r="C426" s="161">
        <f>C427+C428</f>
        <v>1900000</v>
      </c>
      <c r="D426" s="161">
        <f>D427+D428</f>
        <v>-367600</v>
      </c>
      <c r="E426" s="161">
        <f t="shared" si="139"/>
        <v>1532400</v>
      </c>
    </row>
    <row r="427" spans="1:5" ht="12.75" hidden="1" customHeight="1" x14ac:dyDescent="0.25">
      <c r="A427" s="60">
        <v>3821</v>
      </c>
      <c r="B427" s="45" t="s">
        <v>119</v>
      </c>
      <c r="C427" s="161">
        <v>100000</v>
      </c>
      <c r="D427" s="161">
        <v>1083700</v>
      </c>
      <c r="E427" s="161">
        <f t="shared" si="139"/>
        <v>1183700</v>
      </c>
    </row>
    <row r="428" spans="1:5" ht="12.75" hidden="1" customHeight="1" x14ac:dyDescent="0.25">
      <c r="A428" s="60">
        <v>3822</v>
      </c>
      <c r="B428" s="45" t="s">
        <v>83</v>
      </c>
      <c r="C428" s="161">
        <v>1800000</v>
      </c>
      <c r="D428" s="161">
        <v>-1451300</v>
      </c>
      <c r="E428" s="161">
        <f t="shared" si="139"/>
        <v>348700</v>
      </c>
    </row>
    <row r="429" spans="1:5" s="77" customFormat="1" ht="12.75" hidden="1" customHeight="1" x14ac:dyDescent="0.25">
      <c r="A429" s="53">
        <v>5</v>
      </c>
      <c r="B429" s="181" t="s">
        <v>30</v>
      </c>
      <c r="C429" s="160">
        <f t="shared" ref="C429:D431" si="157">C430</f>
        <v>2500000</v>
      </c>
      <c r="D429" s="160">
        <f t="shared" si="157"/>
        <v>-1278600</v>
      </c>
      <c r="E429" s="160">
        <f t="shared" si="139"/>
        <v>1221400</v>
      </c>
    </row>
    <row r="430" spans="1:5" s="77" customFormat="1" ht="12.75" customHeight="1" x14ac:dyDescent="0.25">
      <c r="A430" s="53">
        <v>51</v>
      </c>
      <c r="B430" s="182" t="s">
        <v>275</v>
      </c>
      <c r="C430" s="160">
        <f t="shared" si="157"/>
        <v>2500000</v>
      </c>
      <c r="D430" s="160">
        <f t="shared" si="157"/>
        <v>-1278600</v>
      </c>
      <c r="E430" s="160">
        <f t="shared" si="139"/>
        <v>1221400</v>
      </c>
    </row>
    <row r="431" spans="1:5" ht="13.2" customHeight="1" x14ac:dyDescent="0.25">
      <c r="A431" s="133">
        <v>516</v>
      </c>
      <c r="B431" s="183" t="s">
        <v>132</v>
      </c>
      <c r="C431" s="161">
        <f t="shared" si="157"/>
        <v>2500000</v>
      </c>
      <c r="D431" s="161">
        <f t="shared" si="157"/>
        <v>-1278600</v>
      </c>
      <c r="E431" s="161">
        <f t="shared" si="139"/>
        <v>1221400</v>
      </c>
    </row>
    <row r="432" spans="1:5" ht="12.75" hidden="1" customHeight="1" x14ac:dyDescent="0.25">
      <c r="A432" s="60">
        <v>5163</v>
      </c>
      <c r="B432" s="183" t="s">
        <v>133</v>
      </c>
      <c r="C432" s="161">
        <v>2500000</v>
      </c>
      <c r="D432" s="161">
        <v>-1278600</v>
      </c>
      <c r="E432" s="161">
        <f t="shared" si="139"/>
        <v>1221400</v>
      </c>
    </row>
    <row r="433" spans="1:5" ht="9" customHeight="1" x14ac:dyDescent="0.25">
      <c r="A433" s="60"/>
      <c r="B433" s="183"/>
      <c r="C433" s="161"/>
      <c r="D433" s="161"/>
      <c r="E433" s="161"/>
    </row>
    <row r="434" spans="1:5" s="77" customFormat="1" ht="12.75" customHeight="1" x14ac:dyDescent="0.25">
      <c r="A434" s="62" t="s">
        <v>104</v>
      </c>
      <c r="B434" s="46" t="s">
        <v>116</v>
      </c>
      <c r="C434" s="160">
        <f>C435+C449</f>
        <v>83400000</v>
      </c>
      <c r="D434" s="160">
        <f>D435+D449</f>
        <v>26840600</v>
      </c>
      <c r="E434" s="160">
        <f t="shared" si="139"/>
        <v>110240600</v>
      </c>
    </row>
    <row r="435" spans="1:5" s="77" customFormat="1" ht="12.75" hidden="1" customHeight="1" x14ac:dyDescent="0.25">
      <c r="A435" s="62">
        <v>3</v>
      </c>
      <c r="B435" s="164" t="s">
        <v>39</v>
      </c>
      <c r="C435" s="160">
        <f>C436+C442+C445</f>
        <v>82000000</v>
      </c>
      <c r="D435" s="160">
        <f>D436+D442+D445</f>
        <v>28240600</v>
      </c>
      <c r="E435" s="160">
        <f t="shared" si="139"/>
        <v>110240600</v>
      </c>
    </row>
    <row r="436" spans="1:5" s="77" customFormat="1" ht="12.75" customHeight="1" x14ac:dyDescent="0.25">
      <c r="A436" s="62">
        <v>35</v>
      </c>
      <c r="B436" s="167" t="s">
        <v>17</v>
      </c>
      <c r="C436" s="160">
        <f>C437+C439</f>
        <v>13000000</v>
      </c>
      <c r="D436" s="160">
        <f>D437+D439</f>
        <v>10550900</v>
      </c>
      <c r="E436" s="160">
        <f t="shared" si="139"/>
        <v>23550900</v>
      </c>
    </row>
    <row r="437" spans="1:5" ht="12.75" customHeight="1" x14ac:dyDescent="0.25">
      <c r="A437" s="47">
        <v>351</v>
      </c>
      <c r="B437" s="168" t="s">
        <v>0</v>
      </c>
      <c r="C437" s="179">
        <f t="shared" ref="C437:D437" si="158">C438</f>
        <v>2000000</v>
      </c>
      <c r="D437" s="179">
        <f t="shared" si="158"/>
        <v>3367600</v>
      </c>
      <c r="E437" s="179">
        <f t="shared" si="139"/>
        <v>5367600</v>
      </c>
    </row>
    <row r="438" spans="1:5" s="77" customFormat="1" ht="12.75" hidden="1" customHeight="1" x14ac:dyDescent="0.25">
      <c r="A438" s="60">
        <v>3512</v>
      </c>
      <c r="B438" s="168" t="s">
        <v>0</v>
      </c>
      <c r="C438" s="179">
        <v>2000000</v>
      </c>
      <c r="D438" s="179">
        <v>3367600</v>
      </c>
      <c r="E438" s="179">
        <f t="shared" si="139"/>
        <v>5367600</v>
      </c>
    </row>
    <row r="439" spans="1:5" ht="15" customHeight="1" x14ac:dyDescent="0.25">
      <c r="A439" s="133">
        <v>352</v>
      </c>
      <c r="B439" s="256" t="s">
        <v>219</v>
      </c>
      <c r="C439" s="257">
        <f>C440+C441</f>
        <v>11000000</v>
      </c>
      <c r="D439" s="257">
        <f>D440+D441</f>
        <v>7183300</v>
      </c>
      <c r="E439" s="257">
        <f t="shared" si="139"/>
        <v>18183300</v>
      </c>
    </row>
    <row r="440" spans="1:5" ht="12.75" hidden="1" customHeight="1" x14ac:dyDescent="0.25">
      <c r="A440" s="60">
        <v>3522</v>
      </c>
      <c r="B440" s="150" t="s">
        <v>2</v>
      </c>
      <c r="C440" s="161">
        <v>10500000</v>
      </c>
      <c r="D440" s="161">
        <v>6989500</v>
      </c>
      <c r="E440" s="161">
        <f t="shared" si="139"/>
        <v>17489500</v>
      </c>
    </row>
    <row r="441" spans="1:5" ht="12.75" hidden="1" customHeight="1" x14ac:dyDescent="0.25">
      <c r="A441" s="60">
        <v>3523</v>
      </c>
      <c r="B441" s="168" t="s">
        <v>127</v>
      </c>
      <c r="C441" s="161">
        <v>500000</v>
      </c>
      <c r="D441" s="161">
        <v>193800</v>
      </c>
      <c r="E441" s="161">
        <f t="shared" si="139"/>
        <v>693800</v>
      </c>
    </row>
    <row r="442" spans="1:5" ht="12.75" customHeight="1" x14ac:dyDescent="0.25">
      <c r="A442" s="53">
        <v>36</v>
      </c>
      <c r="B442" s="176" t="s">
        <v>200</v>
      </c>
      <c r="C442" s="160">
        <f t="shared" ref="C442:D442" si="159">C443</f>
        <v>55000000</v>
      </c>
      <c r="D442" s="160">
        <f t="shared" si="159"/>
        <v>24083900</v>
      </c>
      <c r="E442" s="160">
        <f t="shared" si="139"/>
        <v>79083900</v>
      </c>
    </row>
    <row r="443" spans="1:5" ht="12.75" customHeight="1" x14ac:dyDescent="0.25">
      <c r="A443" s="47">
        <v>363</v>
      </c>
      <c r="B443" s="170" t="s">
        <v>128</v>
      </c>
      <c r="C443" s="161">
        <f>C444</f>
        <v>55000000</v>
      </c>
      <c r="D443" s="161">
        <f>D444</f>
        <v>24083900</v>
      </c>
      <c r="E443" s="161">
        <f t="shared" si="139"/>
        <v>79083900</v>
      </c>
    </row>
    <row r="444" spans="1:5" ht="12.75" hidden="1" customHeight="1" x14ac:dyDescent="0.25">
      <c r="A444" s="60">
        <v>3632</v>
      </c>
      <c r="B444" s="45" t="s">
        <v>129</v>
      </c>
      <c r="C444" s="161">
        <v>55000000</v>
      </c>
      <c r="D444" s="161">
        <v>24083900</v>
      </c>
      <c r="E444" s="161">
        <f t="shared" si="139"/>
        <v>79083900</v>
      </c>
    </row>
    <row r="445" spans="1:5" s="77" customFormat="1" ht="12.75" customHeight="1" x14ac:dyDescent="0.25">
      <c r="A445" s="53">
        <v>38</v>
      </c>
      <c r="B445" s="172" t="s">
        <v>59</v>
      </c>
      <c r="C445" s="160">
        <f>C446</f>
        <v>14000000</v>
      </c>
      <c r="D445" s="160">
        <f>D446</f>
        <v>-6394200</v>
      </c>
      <c r="E445" s="160">
        <f t="shared" si="139"/>
        <v>7605800</v>
      </c>
    </row>
    <row r="446" spans="1:5" ht="12.75" customHeight="1" x14ac:dyDescent="0.25">
      <c r="A446" s="47">
        <v>382</v>
      </c>
      <c r="B446" s="152" t="s">
        <v>84</v>
      </c>
      <c r="C446" s="161">
        <f t="shared" ref="C446" si="160">C447+C448</f>
        <v>14000000</v>
      </c>
      <c r="D446" s="161">
        <f t="shared" ref="D446" si="161">D447+D448</f>
        <v>-6394200</v>
      </c>
      <c r="E446" s="161">
        <f t="shared" si="139"/>
        <v>7605800</v>
      </c>
    </row>
    <row r="447" spans="1:5" ht="12.75" hidden="1" customHeight="1" x14ac:dyDescent="0.25">
      <c r="A447" s="47">
        <v>3821</v>
      </c>
      <c r="B447" s="45" t="s">
        <v>119</v>
      </c>
      <c r="C447" s="161">
        <v>13000000</v>
      </c>
      <c r="D447" s="161">
        <v>-5574200</v>
      </c>
      <c r="E447" s="161">
        <f t="shared" si="139"/>
        <v>7425800</v>
      </c>
    </row>
    <row r="448" spans="1:5" ht="12.75" hidden="1" customHeight="1" x14ac:dyDescent="0.25">
      <c r="A448" s="60">
        <v>3822</v>
      </c>
      <c r="B448" s="45" t="s">
        <v>83</v>
      </c>
      <c r="C448" s="161">
        <v>1000000</v>
      </c>
      <c r="D448" s="161">
        <v>-820000</v>
      </c>
      <c r="E448" s="161">
        <f t="shared" si="139"/>
        <v>180000</v>
      </c>
    </row>
    <row r="449" spans="1:5" ht="12.75" hidden="1" customHeight="1" x14ac:dyDescent="0.25">
      <c r="A449" s="53">
        <v>5</v>
      </c>
      <c r="B449" s="181" t="s">
        <v>30</v>
      </c>
      <c r="C449" s="160">
        <f t="shared" ref="C449:D451" si="162">C450</f>
        <v>1400000</v>
      </c>
      <c r="D449" s="160">
        <f t="shared" si="162"/>
        <v>-1400000</v>
      </c>
      <c r="E449" s="160">
        <f t="shared" si="139"/>
        <v>0</v>
      </c>
    </row>
    <row r="450" spans="1:5" ht="12.75" customHeight="1" x14ac:dyDescent="0.25">
      <c r="A450" s="53">
        <v>51</v>
      </c>
      <c r="B450" s="182" t="s">
        <v>275</v>
      </c>
      <c r="C450" s="160">
        <f t="shared" si="162"/>
        <v>1400000</v>
      </c>
      <c r="D450" s="160">
        <f t="shared" si="162"/>
        <v>-1400000</v>
      </c>
      <c r="E450" s="160">
        <f t="shared" si="139"/>
        <v>0</v>
      </c>
    </row>
    <row r="451" spans="1:5" ht="12.75" customHeight="1" x14ac:dyDescent="0.25">
      <c r="A451" s="47">
        <v>516</v>
      </c>
      <c r="B451" s="183" t="s">
        <v>132</v>
      </c>
      <c r="C451" s="161">
        <f t="shared" si="162"/>
        <v>1400000</v>
      </c>
      <c r="D451" s="161">
        <f t="shared" si="162"/>
        <v>-1400000</v>
      </c>
      <c r="E451" s="161">
        <f t="shared" ref="E451:E514" si="163">C451+D451</f>
        <v>0</v>
      </c>
    </row>
    <row r="452" spans="1:5" ht="12.75" hidden="1" customHeight="1" x14ac:dyDescent="0.25">
      <c r="A452" s="60">
        <v>5163</v>
      </c>
      <c r="B452" s="183" t="s">
        <v>133</v>
      </c>
      <c r="C452" s="161">
        <v>1400000</v>
      </c>
      <c r="D452" s="161">
        <v>-1400000</v>
      </c>
      <c r="E452" s="161">
        <f t="shared" si="163"/>
        <v>0</v>
      </c>
    </row>
    <row r="453" spans="1:5" ht="12.6" customHeight="1" x14ac:dyDescent="0.25">
      <c r="A453" s="60"/>
      <c r="B453" s="45"/>
      <c r="C453" s="161"/>
      <c r="D453" s="161"/>
      <c r="E453" s="161"/>
    </row>
    <row r="454" spans="1:5" s="77" customFormat="1" ht="12.75" customHeight="1" x14ac:dyDescent="0.25">
      <c r="A454" s="62" t="s">
        <v>105</v>
      </c>
      <c r="B454" s="46" t="s">
        <v>117</v>
      </c>
      <c r="C454" s="160">
        <f>C455</f>
        <v>32000000</v>
      </c>
      <c r="D454" s="160">
        <f>D455</f>
        <v>-6262200</v>
      </c>
      <c r="E454" s="160">
        <f t="shared" si="163"/>
        <v>25737800</v>
      </c>
    </row>
    <row r="455" spans="1:5" s="77" customFormat="1" ht="12.75" hidden="1" customHeight="1" x14ac:dyDescent="0.25">
      <c r="A455" s="53">
        <v>3</v>
      </c>
      <c r="B455" s="164" t="s">
        <v>39</v>
      </c>
      <c r="C455" s="160">
        <f t="shared" ref="C455" si="164">C456+C462+C466</f>
        <v>32000000</v>
      </c>
      <c r="D455" s="160">
        <f t="shared" ref="D455" si="165">D456+D462+D466</f>
        <v>-6262200</v>
      </c>
      <c r="E455" s="160">
        <f t="shared" si="163"/>
        <v>25737800</v>
      </c>
    </row>
    <row r="456" spans="1:5" s="77" customFormat="1" ht="12.75" customHeight="1" x14ac:dyDescent="0.25">
      <c r="A456" s="53">
        <v>35</v>
      </c>
      <c r="B456" s="167" t="s">
        <v>17</v>
      </c>
      <c r="C456" s="160">
        <f t="shared" ref="C456" si="166">C457+C459</f>
        <v>9500000</v>
      </c>
      <c r="D456" s="160">
        <f t="shared" ref="D456" si="167">D457+D459</f>
        <v>698100</v>
      </c>
      <c r="E456" s="160">
        <f t="shared" si="163"/>
        <v>10198100</v>
      </c>
    </row>
    <row r="457" spans="1:5" ht="12.75" customHeight="1" x14ac:dyDescent="0.25">
      <c r="A457" s="47">
        <v>351</v>
      </c>
      <c r="B457" s="168" t="s">
        <v>0</v>
      </c>
      <c r="C457" s="179">
        <f t="shared" ref="C457:D457" si="168">C458</f>
        <v>1000000</v>
      </c>
      <c r="D457" s="179">
        <f t="shared" si="168"/>
        <v>1362500</v>
      </c>
      <c r="E457" s="179">
        <f t="shared" si="163"/>
        <v>2362500</v>
      </c>
    </row>
    <row r="458" spans="1:5" ht="12.75" hidden="1" customHeight="1" x14ac:dyDescent="0.25">
      <c r="A458" s="60">
        <v>3512</v>
      </c>
      <c r="B458" s="168" t="s">
        <v>0</v>
      </c>
      <c r="C458" s="179">
        <v>1000000</v>
      </c>
      <c r="D458" s="179">
        <v>1362500</v>
      </c>
      <c r="E458" s="179">
        <f t="shared" si="163"/>
        <v>2362500</v>
      </c>
    </row>
    <row r="459" spans="1:5" ht="14.25" customHeight="1" x14ac:dyDescent="0.25">
      <c r="A459" s="133">
        <v>352</v>
      </c>
      <c r="B459" s="256" t="s">
        <v>219</v>
      </c>
      <c r="C459" s="258">
        <f t="shared" ref="C459" si="169">C460+C461</f>
        <v>8500000</v>
      </c>
      <c r="D459" s="258">
        <f t="shared" ref="D459" si="170">D460+D461</f>
        <v>-664400</v>
      </c>
      <c r="E459" s="258">
        <f t="shared" si="163"/>
        <v>7835600</v>
      </c>
    </row>
    <row r="460" spans="1:5" ht="12.75" hidden="1" customHeight="1" x14ac:dyDescent="0.25">
      <c r="A460" s="60">
        <v>3522</v>
      </c>
      <c r="B460" s="150" t="s">
        <v>2</v>
      </c>
      <c r="C460" s="179">
        <v>7500000</v>
      </c>
      <c r="D460" s="179">
        <v>0</v>
      </c>
      <c r="E460" s="179">
        <f t="shared" si="163"/>
        <v>7500000</v>
      </c>
    </row>
    <row r="461" spans="1:5" ht="12.75" hidden="1" customHeight="1" x14ac:dyDescent="0.25">
      <c r="A461" s="60">
        <v>3523</v>
      </c>
      <c r="B461" s="168" t="s">
        <v>127</v>
      </c>
      <c r="C461" s="179">
        <v>1000000</v>
      </c>
      <c r="D461" s="179">
        <v>-664400</v>
      </c>
      <c r="E461" s="179">
        <f t="shared" si="163"/>
        <v>335600</v>
      </c>
    </row>
    <row r="462" spans="1:5" s="77" customFormat="1" ht="12.75" customHeight="1" x14ac:dyDescent="0.25">
      <c r="A462" s="53">
        <v>36</v>
      </c>
      <c r="B462" s="176" t="s">
        <v>200</v>
      </c>
      <c r="C462" s="178">
        <f t="shared" ref="C462:D462" si="171">C463</f>
        <v>12500000</v>
      </c>
      <c r="D462" s="178">
        <f t="shared" si="171"/>
        <v>206300</v>
      </c>
      <c r="E462" s="178">
        <f t="shared" si="163"/>
        <v>12706300</v>
      </c>
    </row>
    <row r="463" spans="1:5" ht="12.75" customHeight="1" x14ac:dyDescent="0.25">
      <c r="A463" s="47">
        <v>363</v>
      </c>
      <c r="B463" s="170" t="s">
        <v>128</v>
      </c>
      <c r="C463" s="179">
        <f>C464+C465</f>
        <v>12500000</v>
      </c>
      <c r="D463" s="179">
        <f>D464+D465</f>
        <v>206300</v>
      </c>
      <c r="E463" s="179">
        <f t="shared" si="163"/>
        <v>12706300</v>
      </c>
    </row>
    <row r="464" spans="1:5" ht="12.75" hidden="1" customHeight="1" x14ac:dyDescent="0.25">
      <c r="A464" s="47">
        <v>3631</v>
      </c>
      <c r="B464" s="188" t="s">
        <v>163</v>
      </c>
      <c r="C464" s="179">
        <v>0</v>
      </c>
      <c r="D464" s="179">
        <v>3353300</v>
      </c>
      <c r="E464" s="179">
        <f t="shared" si="163"/>
        <v>3353300</v>
      </c>
    </row>
    <row r="465" spans="1:5" ht="12.75" hidden="1" customHeight="1" x14ac:dyDescent="0.25">
      <c r="A465" s="60">
        <v>3632</v>
      </c>
      <c r="B465" s="45" t="s">
        <v>129</v>
      </c>
      <c r="C465" s="179">
        <v>12500000</v>
      </c>
      <c r="D465" s="179">
        <v>-3147000</v>
      </c>
      <c r="E465" s="179">
        <f t="shared" si="163"/>
        <v>9353000</v>
      </c>
    </row>
    <row r="466" spans="1:5" s="77" customFormat="1" ht="12.75" customHeight="1" x14ac:dyDescent="0.25">
      <c r="A466" s="53">
        <v>38</v>
      </c>
      <c r="B466" s="172" t="s">
        <v>59</v>
      </c>
      <c r="C466" s="178">
        <f t="shared" ref="C466:D467" si="172">C467</f>
        <v>10000000</v>
      </c>
      <c r="D466" s="178">
        <f t="shared" si="172"/>
        <v>-7166600</v>
      </c>
      <c r="E466" s="178">
        <f t="shared" si="163"/>
        <v>2833400</v>
      </c>
    </row>
    <row r="467" spans="1:5" ht="12.75" customHeight="1" x14ac:dyDescent="0.25">
      <c r="A467" s="47">
        <v>382</v>
      </c>
      <c r="B467" s="152" t="s">
        <v>84</v>
      </c>
      <c r="C467" s="179">
        <f t="shared" si="172"/>
        <v>10000000</v>
      </c>
      <c r="D467" s="179">
        <f t="shared" si="172"/>
        <v>-7166600</v>
      </c>
      <c r="E467" s="179">
        <f t="shared" si="163"/>
        <v>2833400</v>
      </c>
    </row>
    <row r="468" spans="1:5" ht="12.75" hidden="1" customHeight="1" x14ac:dyDescent="0.25">
      <c r="A468" s="60">
        <v>3822</v>
      </c>
      <c r="B468" s="45" t="s">
        <v>83</v>
      </c>
      <c r="C468" s="179">
        <v>10000000</v>
      </c>
      <c r="D468" s="179">
        <v>-7166600</v>
      </c>
      <c r="E468" s="179">
        <f t="shared" si="163"/>
        <v>2833400</v>
      </c>
    </row>
    <row r="469" spans="1:5" ht="12.6" customHeight="1" x14ac:dyDescent="0.25">
      <c r="A469" s="74"/>
      <c r="B469" s="187"/>
      <c r="C469" s="175"/>
      <c r="D469" s="175"/>
      <c r="E469" s="175"/>
    </row>
    <row r="470" spans="1:5" s="77" customFormat="1" ht="25.8" customHeight="1" x14ac:dyDescent="0.25">
      <c r="A470" s="201" t="s">
        <v>106</v>
      </c>
      <c r="B470" s="46" t="s">
        <v>209</v>
      </c>
      <c r="C470" s="160">
        <f t="shared" ref="C470:D470" si="173">C471</f>
        <v>24000000</v>
      </c>
      <c r="D470" s="160">
        <f t="shared" si="173"/>
        <v>-2285700</v>
      </c>
      <c r="E470" s="160">
        <f t="shared" si="163"/>
        <v>21714300</v>
      </c>
    </row>
    <row r="471" spans="1:5" s="77" customFormat="1" ht="12.75" hidden="1" customHeight="1" x14ac:dyDescent="0.25">
      <c r="A471" s="62">
        <v>3</v>
      </c>
      <c r="B471" s="164" t="s">
        <v>39</v>
      </c>
      <c r="C471" s="160">
        <f>C472+C478+C482</f>
        <v>24000000</v>
      </c>
      <c r="D471" s="160">
        <f>D472+D478+D482</f>
        <v>-2285700</v>
      </c>
      <c r="E471" s="160">
        <f t="shared" si="163"/>
        <v>21714300</v>
      </c>
    </row>
    <row r="472" spans="1:5" s="77" customFormat="1" ht="12.75" customHeight="1" x14ac:dyDescent="0.25">
      <c r="A472" s="53">
        <v>35</v>
      </c>
      <c r="B472" s="167" t="s">
        <v>17</v>
      </c>
      <c r="C472" s="160">
        <f>C473+C475</f>
        <v>200000</v>
      </c>
      <c r="D472" s="160">
        <f>D473+D475</f>
        <v>782500</v>
      </c>
      <c r="E472" s="160">
        <f t="shared" si="163"/>
        <v>982500</v>
      </c>
    </row>
    <row r="473" spans="1:5" ht="12.75" customHeight="1" x14ac:dyDescent="0.25">
      <c r="A473" s="47">
        <v>351</v>
      </c>
      <c r="B473" s="168" t="s">
        <v>0</v>
      </c>
      <c r="C473" s="179">
        <f t="shared" ref="C473:D473" si="174">C474</f>
        <v>50000</v>
      </c>
      <c r="D473" s="179">
        <f t="shared" si="174"/>
        <v>352700</v>
      </c>
      <c r="E473" s="179">
        <f t="shared" si="163"/>
        <v>402700</v>
      </c>
    </row>
    <row r="474" spans="1:5" s="77" customFormat="1" ht="12.75" hidden="1" customHeight="1" x14ac:dyDescent="0.25">
      <c r="A474" s="60">
        <v>3512</v>
      </c>
      <c r="B474" s="168" t="s">
        <v>0</v>
      </c>
      <c r="C474" s="179">
        <v>50000</v>
      </c>
      <c r="D474" s="179">
        <v>352700</v>
      </c>
      <c r="E474" s="179">
        <f t="shared" si="163"/>
        <v>402700</v>
      </c>
    </row>
    <row r="475" spans="1:5" ht="14.25" customHeight="1" x14ac:dyDescent="0.25">
      <c r="A475" s="133">
        <v>352</v>
      </c>
      <c r="B475" s="256" t="s">
        <v>219</v>
      </c>
      <c r="C475" s="257">
        <f t="shared" ref="C475" si="175">C476+C477</f>
        <v>150000</v>
      </c>
      <c r="D475" s="257">
        <f t="shared" ref="D475" si="176">D476+D477</f>
        <v>429800</v>
      </c>
      <c r="E475" s="257">
        <f t="shared" si="163"/>
        <v>579800</v>
      </c>
    </row>
    <row r="476" spans="1:5" ht="12.75" hidden="1" customHeight="1" x14ac:dyDescent="0.25">
      <c r="A476" s="60">
        <v>3522</v>
      </c>
      <c r="B476" s="150" t="s">
        <v>2</v>
      </c>
      <c r="C476" s="161">
        <v>100000</v>
      </c>
      <c r="D476" s="161">
        <v>479800</v>
      </c>
      <c r="E476" s="161">
        <f t="shared" si="163"/>
        <v>579800</v>
      </c>
    </row>
    <row r="477" spans="1:5" ht="12.75" hidden="1" customHeight="1" x14ac:dyDescent="0.25">
      <c r="A477" s="60">
        <v>3523</v>
      </c>
      <c r="B477" s="45" t="s">
        <v>220</v>
      </c>
      <c r="C477" s="161">
        <v>50000</v>
      </c>
      <c r="D477" s="161">
        <v>-50000</v>
      </c>
      <c r="E477" s="161">
        <f t="shared" si="163"/>
        <v>0</v>
      </c>
    </row>
    <row r="478" spans="1:5" s="77" customFormat="1" ht="12.75" customHeight="1" x14ac:dyDescent="0.25">
      <c r="A478" s="53">
        <v>36</v>
      </c>
      <c r="B478" s="176" t="s">
        <v>200</v>
      </c>
      <c r="C478" s="160">
        <f t="shared" ref="C478:D478" si="177">C479</f>
        <v>23200000</v>
      </c>
      <c r="D478" s="160">
        <f t="shared" si="177"/>
        <v>-2683400</v>
      </c>
      <c r="E478" s="160">
        <f t="shared" si="163"/>
        <v>20516600</v>
      </c>
    </row>
    <row r="479" spans="1:5" ht="12.75" customHeight="1" x14ac:dyDescent="0.25">
      <c r="A479" s="47">
        <v>363</v>
      </c>
      <c r="B479" s="170" t="s">
        <v>128</v>
      </c>
      <c r="C479" s="161">
        <f t="shared" ref="C479" si="178">C480+C481</f>
        <v>23200000</v>
      </c>
      <c r="D479" s="161">
        <f t="shared" ref="D479" si="179">D480+D481</f>
        <v>-2683400</v>
      </c>
      <c r="E479" s="161">
        <f t="shared" si="163"/>
        <v>20516600</v>
      </c>
    </row>
    <row r="480" spans="1:5" s="77" customFormat="1" ht="12.75" hidden="1" customHeight="1" x14ac:dyDescent="0.25">
      <c r="A480" s="47">
        <v>3631</v>
      </c>
      <c r="B480" s="188" t="s">
        <v>163</v>
      </c>
      <c r="C480" s="161">
        <v>1200000</v>
      </c>
      <c r="D480" s="161">
        <v>511300</v>
      </c>
      <c r="E480" s="161">
        <f t="shared" si="163"/>
        <v>1711300</v>
      </c>
    </row>
    <row r="481" spans="1:5" ht="12.75" hidden="1" customHeight="1" x14ac:dyDescent="0.25">
      <c r="A481" s="60">
        <v>3632</v>
      </c>
      <c r="B481" s="45" t="s">
        <v>129</v>
      </c>
      <c r="C481" s="161">
        <v>22000000</v>
      </c>
      <c r="D481" s="161">
        <v>-3194700</v>
      </c>
      <c r="E481" s="161">
        <f t="shared" si="163"/>
        <v>18805300</v>
      </c>
    </row>
    <row r="482" spans="1:5" s="77" customFormat="1" ht="12.75" customHeight="1" x14ac:dyDescent="0.25">
      <c r="A482" s="53">
        <v>38</v>
      </c>
      <c r="B482" s="172" t="s">
        <v>59</v>
      </c>
      <c r="C482" s="160">
        <f t="shared" ref="C482" si="180">C483+C485</f>
        <v>600000</v>
      </c>
      <c r="D482" s="160">
        <f t="shared" ref="D482" si="181">D483+D485</f>
        <v>-384800</v>
      </c>
      <c r="E482" s="160">
        <f t="shared" si="163"/>
        <v>215200</v>
      </c>
    </row>
    <row r="483" spans="1:5" ht="12.75" customHeight="1" x14ac:dyDescent="0.25">
      <c r="A483" s="47">
        <v>381</v>
      </c>
      <c r="B483" s="152" t="s">
        <v>38</v>
      </c>
      <c r="C483" s="161">
        <f t="shared" ref="C483:D483" si="182">C484</f>
        <v>500000</v>
      </c>
      <c r="D483" s="161">
        <f t="shared" si="182"/>
        <v>-284800</v>
      </c>
      <c r="E483" s="161">
        <f t="shared" si="163"/>
        <v>215200</v>
      </c>
    </row>
    <row r="484" spans="1:5" ht="12.75" hidden="1" customHeight="1" x14ac:dyDescent="0.25">
      <c r="A484" s="60">
        <v>3811</v>
      </c>
      <c r="B484" s="45" t="s">
        <v>20</v>
      </c>
      <c r="C484" s="161">
        <v>500000</v>
      </c>
      <c r="D484" s="161">
        <v>-284800</v>
      </c>
      <c r="E484" s="161">
        <f t="shared" si="163"/>
        <v>215200</v>
      </c>
    </row>
    <row r="485" spans="1:5" ht="12.75" customHeight="1" x14ac:dyDescent="0.25">
      <c r="A485" s="60">
        <v>382</v>
      </c>
      <c r="B485" s="246" t="s">
        <v>84</v>
      </c>
      <c r="C485" s="161">
        <f t="shared" ref="C485:D485" si="183">C486</f>
        <v>100000</v>
      </c>
      <c r="D485" s="161">
        <f t="shared" si="183"/>
        <v>-100000</v>
      </c>
      <c r="E485" s="161">
        <f t="shared" si="163"/>
        <v>0</v>
      </c>
    </row>
    <row r="486" spans="1:5" ht="12.75" hidden="1" customHeight="1" x14ac:dyDescent="0.25">
      <c r="A486" s="60">
        <v>3821</v>
      </c>
      <c r="B486" s="150" t="s">
        <v>119</v>
      </c>
      <c r="C486" s="161">
        <v>100000</v>
      </c>
      <c r="D486" s="161">
        <v>-100000</v>
      </c>
      <c r="E486" s="161">
        <f t="shared" si="163"/>
        <v>0</v>
      </c>
    </row>
    <row r="487" spans="1:5" ht="12.6" customHeight="1" x14ac:dyDescent="0.25">
      <c r="A487" s="60"/>
      <c r="B487" s="45"/>
      <c r="C487" s="161"/>
      <c r="D487" s="161"/>
      <c r="E487" s="161"/>
    </row>
    <row r="488" spans="1:5" s="77" customFormat="1" ht="25.8" customHeight="1" x14ac:dyDescent="0.25">
      <c r="A488" s="201" t="s">
        <v>107</v>
      </c>
      <c r="B488" s="205" t="s">
        <v>118</v>
      </c>
      <c r="C488" s="160">
        <f t="shared" ref="C488:D488" si="184">C489</f>
        <v>2500000</v>
      </c>
      <c r="D488" s="160">
        <f t="shared" si="184"/>
        <v>-2326800</v>
      </c>
      <c r="E488" s="160">
        <f t="shared" si="163"/>
        <v>173200</v>
      </c>
    </row>
    <row r="489" spans="1:5" s="77" customFormat="1" ht="12.75" hidden="1" customHeight="1" x14ac:dyDescent="0.25">
      <c r="A489" s="62">
        <v>3</v>
      </c>
      <c r="B489" s="164" t="s">
        <v>39</v>
      </c>
      <c r="C489" s="160">
        <f>C490+C495+C498</f>
        <v>2500000</v>
      </c>
      <c r="D489" s="160">
        <f>D490+D495+D498</f>
        <v>-2326800</v>
      </c>
      <c r="E489" s="160">
        <f t="shared" si="163"/>
        <v>173200</v>
      </c>
    </row>
    <row r="490" spans="1:5" s="77" customFormat="1" ht="12.75" customHeight="1" x14ac:dyDescent="0.25">
      <c r="A490" s="62">
        <v>35</v>
      </c>
      <c r="B490" s="167" t="s">
        <v>17</v>
      </c>
      <c r="C490" s="160">
        <f>C491+C493</f>
        <v>20000</v>
      </c>
      <c r="D490" s="160">
        <f>D491+D493</f>
        <v>-20000</v>
      </c>
      <c r="E490" s="160">
        <f t="shared" si="163"/>
        <v>0</v>
      </c>
    </row>
    <row r="491" spans="1:5" ht="12.75" customHeight="1" x14ac:dyDescent="0.25">
      <c r="A491" s="47">
        <v>351</v>
      </c>
      <c r="B491" s="168" t="s">
        <v>0</v>
      </c>
      <c r="C491" s="179">
        <f t="shared" ref="C491:D491" si="185">C492</f>
        <v>10000</v>
      </c>
      <c r="D491" s="179">
        <f t="shared" si="185"/>
        <v>-10000</v>
      </c>
      <c r="E491" s="179">
        <f t="shared" si="163"/>
        <v>0</v>
      </c>
    </row>
    <row r="492" spans="1:5" s="77" customFormat="1" ht="12.75" hidden="1" customHeight="1" x14ac:dyDescent="0.25">
      <c r="A492" s="60">
        <v>3512</v>
      </c>
      <c r="B492" s="168" t="s">
        <v>0</v>
      </c>
      <c r="C492" s="179">
        <v>10000</v>
      </c>
      <c r="D492" s="179">
        <v>-10000</v>
      </c>
      <c r="E492" s="179">
        <f t="shared" si="163"/>
        <v>0</v>
      </c>
    </row>
    <row r="493" spans="1:5" ht="13.5" customHeight="1" x14ac:dyDescent="0.25">
      <c r="A493" s="138">
        <v>352</v>
      </c>
      <c r="B493" s="255" t="s">
        <v>219</v>
      </c>
      <c r="C493" s="161">
        <f t="shared" ref="C493:D493" si="186">C494</f>
        <v>10000</v>
      </c>
      <c r="D493" s="161">
        <f t="shared" si="186"/>
        <v>-10000</v>
      </c>
      <c r="E493" s="161">
        <f t="shared" si="163"/>
        <v>0</v>
      </c>
    </row>
    <row r="494" spans="1:5" ht="12.75" hidden="1" customHeight="1" x14ac:dyDescent="0.25">
      <c r="A494" s="60">
        <v>3522</v>
      </c>
      <c r="B494" s="150" t="s">
        <v>2</v>
      </c>
      <c r="C494" s="161">
        <v>10000</v>
      </c>
      <c r="D494" s="161">
        <v>-10000</v>
      </c>
      <c r="E494" s="161">
        <f t="shared" si="163"/>
        <v>0</v>
      </c>
    </row>
    <row r="495" spans="1:5" s="77" customFormat="1" ht="12.75" customHeight="1" x14ac:dyDescent="0.25">
      <c r="A495" s="53">
        <v>36</v>
      </c>
      <c r="B495" s="176" t="s">
        <v>200</v>
      </c>
      <c r="C495" s="160">
        <f t="shared" ref="C495:D495" si="187">C496</f>
        <v>10000</v>
      </c>
      <c r="D495" s="160">
        <f t="shared" si="187"/>
        <v>-10000</v>
      </c>
      <c r="E495" s="160">
        <f t="shared" si="163"/>
        <v>0</v>
      </c>
    </row>
    <row r="496" spans="1:5" ht="12.75" customHeight="1" x14ac:dyDescent="0.25">
      <c r="A496" s="47">
        <v>363</v>
      </c>
      <c r="B496" s="170" t="s">
        <v>128</v>
      </c>
      <c r="C496" s="161">
        <f>C497</f>
        <v>10000</v>
      </c>
      <c r="D496" s="161">
        <f>D497</f>
        <v>-10000</v>
      </c>
      <c r="E496" s="161">
        <f t="shared" si="163"/>
        <v>0</v>
      </c>
    </row>
    <row r="497" spans="1:5" ht="12.75" hidden="1" customHeight="1" x14ac:dyDescent="0.25">
      <c r="A497" s="47">
        <v>3631</v>
      </c>
      <c r="B497" s="45" t="s">
        <v>163</v>
      </c>
      <c r="C497" s="161">
        <v>10000</v>
      </c>
      <c r="D497" s="161">
        <v>-10000</v>
      </c>
      <c r="E497" s="161">
        <f t="shared" si="163"/>
        <v>0</v>
      </c>
    </row>
    <row r="498" spans="1:5" s="77" customFormat="1" ht="12.75" customHeight="1" x14ac:dyDescent="0.25">
      <c r="A498" s="53">
        <v>38</v>
      </c>
      <c r="B498" s="172" t="s">
        <v>59</v>
      </c>
      <c r="C498" s="160">
        <f t="shared" ref="C498" si="188">C499+C501</f>
        <v>2470000</v>
      </c>
      <c r="D498" s="160">
        <f t="shared" ref="D498" si="189">D499+D501</f>
        <v>-2296800</v>
      </c>
      <c r="E498" s="160">
        <f t="shared" si="163"/>
        <v>173200</v>
      </c>
    </row>
    <row r="499" spans="1:5" ht="12.75" customHeight="1" x14ac:dyDescent="0.25">
      <c r="A499" s="47">
        <v>381</v>
      </c>
      <c r="B499" s="152" t="s">
        <v>38</v>
      </c>
      <c r="C499" s="161">
        <f t="shared" ref="C499:D499" si="190">C500</f>
        <v>60000</v>
      </c>
      <c r="D499" s="161">
        <f t="shared" si="190"/>
        <v>40000</v>
      </c>
      <c r="E499" s="161">
        <f t="shared" si="163"/>
        <v>100000</v>
      </c>
    </row>
    <row r="500" spans="1:5" ht="12.75" hidden="1" customHeight="1" x14ac:dyDescent="0.25">
      <c r="A500" s="60">
        <v>3811</v>
      </c>
      <c r="B500" s="45" t="s">
        <v>20</v>
      </c>
      <c r="C500" s="161">
        <v>60000</v>
      </c>
      <c r="D500" s="161">
        <v>40000</v>
      </c>
      <c r="E500" s="161">
        <f t="shared" si="163"/>
        <v>100000</v>
      </c>
    </row>
    <row r="501" spans="1:5" ht="12.75" customHeight="1" x14ac:dyDescent="0.25">
      <c r="A501" s="47">
        <v>382</v>
      </c>
      <c r="B501" s="152" t="s">
        <v>84</v>
      </c>
      <c r="C501" s="161">
        <f>C502+C503</f>
        <v>2410000</v>
      </c>
      <c r="D501" s="161">
        <f>D502+D503</f>
        <v>-2336800</v>
      </c>
      <c r="E501" s="161">
        <f t="shared" si="163"/>
        <v>73200</v>
      </c>
    </row>
    <row r="502" spans="1:5" ht="12.75" hidden="1" customHeight="1" x14ac:dyDescent="0.25">
      <c r="A502" s="60">
        <v>3821</v>
      </c>
      <c r="B502" s="45" t="s">
        <v>119</v>
      </c>
      <c r="C502" s="161">
        <v>10000</v>
      </c>
      <c r="D502" s="161">
        <v>63200</v>
      </c>
      <c r="E502" s="161">
        <f t="shared" si="163"/>
        <v>73200</v>
      </c>
    </row>
    <row r="503" spans="1:5" ht="12.75" hidden="1" customHeight="1" x14ac:dyDescent="0.25">
      <c r="A503" s="60">
        <v>3822</v>
      </c>
      <c r="B503" s="45" t="s">
        <v>83</v>
      </c>
      <c r="C503" s="179">
        <v>2400000</v>
      </c>
      <c r="D503" s="179">
        <v>-2400000</v>
      </c>
      <c r="E503" s="179">
        <f t="shared" si="163"/>
        <v>0</v>
      </c>
    </row>
    <row r="504" spans="1:5" ht="12.6" customHeight="1" x14ac:dyDescent="0.25">
      <c r="A504" s="60"/>
      <c r="B504" s="45"/>
      <c r="C504" s="161"/>
      <c r="D504" s="161"/>
      <c r="E504" s="161"/>
    </row>
    <row r="505" spans="1:5" ht="12.75" customHeight="1" x14ac:dyDescent="0.25">
      <c r="A505" s="62" t="s">
        <v>177</v>
      </c>
      <c r="B505" s="46" t="s">
        <v>173</v>
      </c>
      <c r="C505" s="160">
        <f t="shared" ref="C505:D508" si="191">C506</f>
        <v>30000000</v>
      </c>
      <c r="D505" s="160">
        <f t="shared" si="191"/>
        <v>0</v>
      </c>
      <c r="E505" s="160">
        <f t="shared" si="163"/>
        <v>30000000</v>
      </c>
    </row>
    <row r="506" spans="1:5" ht="12.75" hidden="1" customHeight="1" x14ac:dyDescent="0.25">
      <c r="A506" s="62">
        <v>3</v>
      </c>
      <c r="B506" s="164" t="s">
        <v>39</v>
      </c>
      <c r="C506" s="160">
        <f t="shared" si="191"/>
        <v>30000000</v>
      </c>
      <c r="D506" s="160">
        <f t="shared" si="191"/>
        <v>0</v>
      </c>
      <c r="E506" s="160">
        <f t="shared" si="163"/>
        <v>30000000</v>
      </c>
    </row>
    <row r="507" spans="1:5" ht="12.75" customHeight="1" x14ac:dyDescent="0.25">
      <c r="A507" s="53">
        <v>36</v>
      </c>
      <c r="B507" s="176" t="s">
        <v>200</v>
      </c>
      <c r="C507" s="160">
        <f t="shared" si="191"/>
        <v>30000000</v>
      </c>
      <c r="D507" s="160">
        <f t="shared" si="191"/>
        <v>0</v>
      </c>
      <c r="E507" s="160">
        <f t="shared" si="163"/>
        <v>30000000</v>
      </c>
    </row>
    <row r="508" spans="1:5" ht="12.75" customHeight="1" x14ac:dyDescent="0.25">
      <c r="A508" s="47">
        <v>363</v>
      </c>
      <c r="B508" s="170" t="s">
        <v>128</v>
      </c>
      <c r="C508" s="161">
        <f t="shared" si="191"/>
        <v>30000000</v>
      </c>
      <c r="D508" s="161">
        <f t="shared" si="191"/>
        <v>0</v>
      </c>
      <c r="E508" s="161">
        <f t="shared" si="163"/>
        <v>30000000</v>
      </c>
    </row>
    <row r="509" spans="1:5" ht="12.75" hidden="1" customHeight="1" x14ac:dyDescent="0.25">
      <c r="A509" s="60">
        <v>3632</v>
      </c>
      <c r="B509" s="45" t="s">
        <v>129</v>
      </c>
      <c r="C509" s="161">
        <v>30000000</v>
      </c>
      <c r="D509" s="161">
        <v>0</v>
      </c>
      <c r="E509" s="161">
        <f t="shared" si="163"/>
        <v>30000000</v>
      </c>
    </row>
    <row r="510" spans="1:5" ht="12.75" customHeight="1" x14ac:dyDescent="0.25">
      <c r="A510" s="60"/>
      <c r="B510" s="45"/>
      <c r="C510" s="161"/>
      <c r="D510" s="161"/>
      <c r="E510" s="161"/>
    </row>
    <row r="511" spans="1:5" ht="12.75" customHeight="1" x14ac:dyDescent="0.25">
      <c r="A511" s="62" t="s">
        <v>178</v>
      </c>
      <c r="B511" s="46" t="s">
        <v>174</v>
      </c>
      <c r="C511" s="160">
        <f t="shared" ref="C511:D514" si="192">C512</f>
        <v>100000000</v>
      </c>
      <c r="D511" s="160">
        <f t="shared" si="192"/>
        <v>-46000</v>
      </c>
      <c r="E511" s="160">
        <f t="shared" si="163"/>
        <v>99954000</v>
      </c>
    </row>
    <row r="512" spans="1:5" ht="12.75" hidden="1" customHeight="1" x14ac:dyDescent="0.25">
      <c r="A512" s="62">
        <v>3</v>
      </c>
      <c r="B512" s="164" t="s">
        <v>39</v>
      </c>
      <c r="C512" s="160">
        <f t="shared" si="192"/>
        <v>100000000</v>
      </c>
      <c r="D512" s="160">
        <f t="shared" si="192"/>
        <v>-46000</v>
      </c>
      <c r="E512" s="160">
        <f t="shared" si="163"/>
        <v>99954000</v>
      </c>
    </row>
    <row r="513" spans="1:5" ht="12.75" customHeight="1" x14ac:dyDescent="0.25">
      <c r="A513" s="53">
        <v>38</v>
      </c>
      <c r="B513" s="172" t="s">
        <v>59</v>
      </c>
      <c r="C513" s="160">
        <f t="shared" si="192"/>
        <v>100000000</v>
      </c>
      <c r="D513" s="160">
        <f t="shared" si="192"/>
        <v>-46000</v>
      </c>
      <c r="E513" s="160">
        <f t="shared" si="163"/>
        <v>99954000</v>
      </c>
    </row>
    <row r="514" spans="1:5" ht="12.75" customHeight="1" x14ac:dyDescent="0.25">
      <c r="A514" s="47">
        <v>382</v>
      </c>
      <c r="B514" s="152" t="s">
        <v>84</v>
      </c>
      <c r="C514" s="161">
        <f t="shared" si="192"/>
        <v>100000000</v>
      </c>
      <c r="D514" s="161">
        <f t="shared" si="192"/>
        <v>-46000</v>
      </c>
      <c r="E514" s="161">
        <f t="shared" si="163"/>
        <v>99954000</v>
      </c>
    </row>
    <row r="515" spans="1:5" ht="12.75" hidden="1" customHeight="1" x14ac:dyDescent="0.25">
      <c r="A515" s="60">
        <v>3822</v>
      </c>
      <c r="B515" s="45" t="s">
        <v>83</v>
      </c>
      <c r="C515" s="161">
        <v>100000000</v>
      </c>
      <c r="D515" s="161">
        <v>-46000</v>
      </c>
      <c r="E515" s="161">
        <f t="shared" ref="E515:E577" si="193">C515+D515</f>
        <v>99954000</v>
      </c>
    </row>
    <row r="516" spans="1:5" ht="12.75" customHeight="1" x14ac:dyDescent="0.25">
      <c r="A516" s="60"/>
      <c r="B516" s="45"/>
      <c r="C516" s="161"/>
      <c r="D516" s="161"/>
      <c r="E516" s="161"/>
    </row>
    <row r="517" spans="1:5" ht="39.6" x14ac:dyDescent="0.25">
      <c r="A517" s="201" t="s">
        <v>179</v>
      </c>
      <c r="B517" s="46" t="s">
        <v>175</v>
      </c>
      <c r="C517" s="160">
        <f t="shared" ref="C517:D519" si="194">C518</f>
        <v>200000</v>
      </c>
      <c r="D517" s="160">
        <f t="shared" si="194"/>
        <v>-139300</v>
      </c>
      <c r="E517" s="160">
        <f t="shared" si="193"/>
        <v>60700</v>
      </c>
    </row>
    <row r="518" spans="1:5" ht="12.75" hidden="1" customHeight="1" x14ac:dyDescent="0.25">
      <c r="A518" s="62">
        <v>3</v>
      </c>
      <c r="B518" s="164" t="s">
        <v>39</v>
      </c>
      <c r="C518" s="160">
        <f t="shared" si="194"/>
        <v>200000</v>
      </c>
      <c r="D518" s="160">
        <f t="shared" si="194"/>
        <v>-139300</v>
      </c>
      <c r="E518" s="160">
        <f t="shared" si="193"/>
        <v>60700</v>
      </c>
    </row>
    <row r="519" spans="1:5" ht="12.75" customHeight="1" x14ac:dyDescent="0.25">
      <c r="A519" s="53">
        <v>36</v>
      </c>
      <c r="B519" s="176" t="s">
        <v>200</v>
      </c>
      <c r="C519" s="160">
        <f t="shared" si="194"/>
        <v>200000</v>
      </c>
      <c r="D519" s="160">
        <f t="shared" si="194"/>
        <v>-139300</v>
      </c>
      <c r="E519" s="160">
        <f t="shared" si="193"/>
        <v>60700</v>
      </c>
    </row>
    <row r="520" spans="1:5" ht="12.75" customHeight="1" x14ac:dyDescent="0.25">
      <c r="A520" s="47">
        <v>363</v>
      </c>
      <c r="B520" s="170" t="s">
        <v>128</v>
      </c>
      <c r="C520" s="161">
        <f>C521</f>
        <v>200000</v>
      </c>
      <c r="D520" s="161">
        <f>D521</f>
        <v>-139300</v>
      </c>
      <c r="E520" s="161">
        <f t="shared" si="193"/>
        <v>60700</v>
      </c>
    </row>
    <row r="521" spans="1:5" ht="12.75" hidden="1" customHeight="1" x14ac:dyDescent="0.25">
      <c r="A521" s="60">
        <v>3632</v>
      </c>
      <c r="B521" s="45" t="s">
        <v>129</v>
      </c>
      <c r="C521" s="161">
        <v>200000</v>
      </c>
      <c r="D521" s="161">
        <v>-139300</v>
      </c>
      <c r="E521" s="161">
        <f t="shared" si="193"/>
        <v>60700</v>
      </c>
    </row>
    <row r="522" spans="1:5" ht="12.75" customHeight="1" x14ac:dyDescent="0.25">
      <c r="A522" s="60"/>
      <c r="B522" s="45"/>
      <c r="C522" s="161"/>
      <c r="D522" s="161"/>
      <c r="E522" s="161"/>
    </row>
    <row r="523" spans="1:5" ht="39" customHeight="1" x14ac:dyDescent="0.25">
      <c r="A523" s="201" t="s">
        <v>180</v>
      </c>
      <c r="B523" s="46" t="s">
        <v>176</v>
      </c>
      <c r="C523" s="160">
        <f t="shared" ref="C523:D526" si="195">C524</f>
        <v>6000000</v>
      </c>
      <c r="D523" s="160">
        <f t="shared" si="195"/>
        <v>-212200</v>
      </c>
      <c r="E523" s="160">
        <f t="shared" si="193"/>
        <v>5787800</v>
      </c>
    </row>
    <row r="524" spans="1:5" ht="12.75" hidden="1" customHeight="1" x14ac:dyDescent="0.25">
      <c r="A524" s="62">
        <v>3</v>
      </c>
      <c r="B524" s="164" t="s">
        <v>39</v>
      </c>
      <c r="C524" s="160">
        <f t="shared" si="195"/>
        <v>6000000</v>
      </c>
      <c r="D524" s="160">
        <f t="shared" si="195"/>
        <v>-212200</v>
      </c>
      <c r="E524" s="160">
        <f t="shared" si="193"/>
        <v>5787800</v>
      </c>
    </row>
    <row r="525" spans="1:5" ht="12.75" customHeight="1" x14ac:dyDescent="0.25">
      <c r="A525" s="53">
        <v>38</v>
      </c>
      <c r="B525" s="172" t="s">
        <v>59</v>
      </c>
      <c r="C525" s="160">
        <f t="shared" si="195"/>
        <v>6000000</v>
      </c>
      <c r="D525" s="160">
        <f t="shared" si="195"/>
        <v>-212200</v>
      </c>
      <c r="E525" s="160">
        <f t="shared" si="193"/>
        <v>5787800</v>
      </c>
    </row>
    <row r="526" spans="1:5" ht="12.75" customHeight="1" x14ac:dyDescent="0.25">
      <c r="A526" s="47">
        <v>382</v>
      </c>
      <c r="B526" s="152" t="s">
        <v>84</v>
      </c>
      <c r="C526" s="161">
        <f t="shared" si="195"/>
        <v>6000000</v>
      </c>
      <c r="D526" s="161">
        <f t="shared" si="195"/>
        <v>-212200</v>
      </c>
      <c r="E526" s="161">
        <f t="shared" si="193"/>
        <v>5787800</v>
      </c>
    </row>
    <row r="527" spans="1:5" ht="12.75" hidden="1" customHeight="1" x14ac:dyDescent="0.25">
      <c r="A527" s="60">
        <v>3822</v>
      </c>
      <c r="B527" s="45" t="s">
        <v>83</v>
      </c>
      <c r="C527" s="161">
        <v>6000000</v>
      </c>
      <c r="D527" s="161">
        <v>-212200</v>
      </c>
      <c r="E527" s="161">
        <f t="shared" si="193"/>
        <v>5787800</v>
      </c>
    </row>
    <row r="528" spans="1:5" ht="12.75" customHeight="1" x14ac:dyDescent="0.25">
      <c r="A528" s="60"/>
      <c r="B528" s="45"/>
      <c r="C528" s="161"/>
      <c r="D528" s="161"/>
      <c r="E528" s="161"/>
    </row>
    <row r="529" spans="1:5" ht="13.2" customHeight="1" x14ac:dyDescent="0.25">
      <c r="A529" s="62" t="s">
        <v>206</v>
      </c>
      <c r="B529" s="46" t="s">
        <v>192</v>
      </c>
      <c r="C529" s="160">
        <f>C530</f>
        <v>301000000</v>
      </c>
      <c r="D529" s="160">
        <f>D530</f>
        <v>107790700</v>
      </c>
      <c r="E529" s="160">
        <f t="shared" si="193"/>
        <v>408790700</v>
      </c>
    </row>
    <row r="530" spans="1:5" ht="12.75" hidden="1" customHeight="1" x14ac:dyDescent="0.25">
      <c r="A530" s="62">
        <v>3</v>
      </c>
      <c r="B530" s="164" t="s">
        <v>39</v>
      </c>
      <c r="C530" s="160">
        <f>C531+C534</f>
        <v>301000000</v>
      </c>
      <c r="D530" s="160">
        <f>D531+D534</f>
        <v>107790700</v>
      </c>
      <c r="E530" s="160">
        <f t="shared" si="193"/>
        <v>408790700</v>
      </c>
    </row>
    <row r="531" spans="1:5" ht="12.75" customHeight="1" x14ac:dyDescent="0.25">
      <c r="A531" s="53">
        <v>36</v>
      </c>
      <c r="B531" s="176" t="s">
        <v>200</v>
      </c>
      <c r="C531" s="160">
        <f t="shared" ref="C531:D532" si="196">C532</f>
        <v>1000000</v>
      </c>
      <c r="D531" s="160">
        <f t="shared" si="196"/>
        <v>-211200</v>
      </c>
      <c r="E531" s="160">
        <f t="shared" si="193"/>
        <v>788800</v>
      </c>
    </row>
    <row r="532" spans="1:5" ht="12.75" customHeight="1" x14ac:dyDescent="0.25">
      <c r="A532" s="47">
        <v>363</v>
      </c>
      <c r="B532" s="170" t="s">
        <v>128</v>
      </c>
      <c r="C532" s="161">
        <f t="shared" si="196"/>
        <v>1000000</v>
      </c>
      <c r="D532" s="161">
        <f t="shared" si="196"/>
        <v>-211200</v>
      </c>
      <c r="E532" s="161">
        <f t="shared" si="193"/>
        <v>788800</v>
      </c>
    </row>
    <row r="533" spans="1:5" ht="12.75" hidden="1" customHeight="1" x14ac:dyDescent="0.25">
      <c r="A533" s="60">
        <v>3632</v>
      </c>
      <c r="B533" s="45" t="s">
        <v>129</v>
      </c>
      <c r="C533" s="161">
        <v>1000000</v>
      </c>
      <c r="D533" s="161">
        <v>-211200</v>
      </c>
      <c r="E533" s="161">
        <f t="shared" si="193"/>
        <v>788800</v>
      </c>
    </row>
    <row r="534" spans="1:5" ht="12.75" customHeight="1" x14ac:dyDescent="0.25">
      <c r="A534" s="53">
        <v>38</v>
      </c>
      <c r="B534" s="172" t="s">
        <v>59</v>
      </c>
      <c r="C534" s="160">
        <f t="shared" ref="C534:D535" si="197">C535</f>
        <v>300000000</v>
      </c>
      <c r="D534" s="160">
        <f t="shared" si="197"/>
        <v>108001900</v>
      </c>
      <c r="E534" s="160">
        <f t="shared" si="193"/>
        <v>408001900</v>
      </c>
    </row>
    <row r="535" spans="1:5" ht="12.75" customHeight="1" x14ac:dyDescent="0.25">
      <c r="A535" s="47">
        <v>382</v>
      </c>
      <c r="B535" s="152" t="s">
        <v>84</v>
      </c>
      <c r="C535" s="161">
        <f t="shared" si="197"/>
        <v>300000000</v>
      </c>
      <c r="D535" s="161">
        <f t="shared" si="197"/>
        <v>108001900</v>
      </c>
      <c r="E535" s="161">
        <f t="shared" si="193"/>
        <v>408001900</v>
      </c>
    </row>
    <row r="536" spans="1:5" ht="12.75" hidden="1" customHeight="1" x14ac:dyDescent="0.25">
      <c r="A536" s="60">
        <v>3822</v>
      </c>
      <c r="B536" s="45" t="s">
        <v>83</v>
      </c>
      <c r="C536" s="161">
        <v>300000000</v>
      </c>
      <c r="D536" s="161">
        <v>108001900</v>
      </c>
      <c r="E536" s="161">
        <f t="shared" si="193"/>
        <v>408001900</v>
      </c>
    </row>
    <row r="537" spans="1:5" ht="12.75" customHeight="1" x14ac:dyDescent="0.25">
      <c r="A537" s="60"/>
      <c r="B537" s="45"/>
      <c r="C537" s="161"/>
      <c r="D537" s="161"/>
      <c r="E537" s="161"/>
    </row>
    <row r="538" spans="1:5" s="77" customFormat="1" ht="12.75" customHeight="1" x14ac:dyDescent="0.25">
      <c r="A538" s="62" t="s">
        <v>157</v>
      </c>
      <c r="B538" s="46" t="s">
        <v>203</v>
      </c>
      <c r="C538" s="160">
        <f t="shared" ref="C538:D541" si="198">C539</f>
        <v>7600000</v>
      </c>
      <c r="D538" s="160">
        <f t="shared" si="198"/>
        <v>-6380800</v>
      </c>
      <c r="E538" s="160">
        <f t="shared" si="193"/>
        <v>1219200</v>
      </c>
    </row>
    <row r="539" spans="1:5" s="77" customFormat="1" ht="12.75" hidden="1" customHeight="1" x14ac:dyDescent="0.25">
      <c r="A539" s="62">
        <v>3</v>
      </c>
      <c r="B539" s="164" t="s">
        <v>39</v>
      </c>
      <c r="C539" s="160">
        <f t="shared" ref="C539" si="199">C540+C543+C547</f>
        <v>7600000</v>
      </c>
      <c r="D539" s="160">
        <f t="shared" ref="D539" si="200">D540+D543+D547</f>
        <v>-6380800</v>
      </c>
      <c r="E539" s="160">
        <f t="shared" si="193"/>
        <v>1219200</v>
      </c>
    </row>
    <row r="540" spans="1:5" s="77" customFormat="1" ht="12.75" customHeight="1" x14ac:dyDescent="0.25">
      <c r="A540" s="62">
        <v>32</v>
      </c>
      <c r="B540" s="167" t="s">
        <v>4</v>
      </c>
      <c r="C540" s="160">
        <f t="shared" si="198"/>
        <v>1000000</v>
      </c>
      <c r="D540" s="160">
        <f t="shared" si="198"/>
        <v>-762500</v>
      </c>
      <c r="E540" s="160">
        <f t="shared" si="193"/>
        <v>237500</v>
      </c>
    </row>
    <row r="541" spans="1:5" ht="12.75" customHeight="1" x14ac:dyDescent="0.25">
      <c r="A541" s="47">
        <v>323</v>
      </c>
      <c r="B541" s="169" t="s">
        <v>12</v>
      </c>
      <c r="C541" s="161">
        <f t="shared" si="198"/>
        <v>1000000</v>
      </c>
      <c r="D541" s="161">
        <f t="shared" si="198"/>
        <v>-762500</v>
      </c>
      <c r="E541" s="161">
        <f t="shared" si="193"/>
        <v>237500</v>
      </c>
    </row>
    <row r="542" spans="1:5" ht="12.75" hidden="1" customHeight="1" x14ac:dyDescent="0.25">
      <c r="A542" s="60">
        <v>3237</v>
      </c>
      <c r="B542" s="169" t="s">
        <v>14</v>
      </c>
      <c r="C542" s="161">
        <v>1000000</v>
      </c>
      <c r="D542" s="161">
        <v>-762500</v>
      </c>
      <c r="E542" s="161">
        <f t="shared" si="193"/>
        <v>237500</v>
      </c>
    </row>
    <row r="543" spans="1:5" ht="12.75" customHeight="1" x14ac:dyDescent="0.25">
      <c r="A543" s="53">
        <v>36</v>
      </c>
      <c r="B543" s="176" t="s">
        <v>200</v>
      </c>
      <c r="C543" s="160">
        <f t="shared" ref="C543:D543" si="201">C544</f>
        <v>1100000</v>
      </c>
      <c r="D543" s="160">
        <f t="shared" si="201"/>
        <v>-473300</v>
      </c>
      <c r="E543" s="160">
        <f t="shared" si="193"/>
        <v>626700</v>
      </c>
    </row>
    <row r="544" spans="1:5" ht="12.75" customHeight="1" x14ac:dyDescent="0.25">
      <c r="A544" s="47">
        <v>363</v>
      </c>
      <c r="B544" s="170" t="s">
        <v>128</v>
      </c>
      <c r="C544" s="161">
        <f t="shared" ref="C544" si="202">C545+C546</f>
        <v>1100000</v>
      </c>
      <c r="D544" s="161">
        <f t="shared" ref="D544" si="203">D545+D546</f>
        <v>-473300</v>
      </c>
      <c r="E544" s="161">
        <f t="shared" si="193"/>
        <v>626700</v>
      </c>
    </row>
    <row r="545" spans="1:5" ht="12.75" hidden="1" customHeight="1" x14ac:dyDescent="0.25">
      <c r="A545" s="47">
        <v>3631</v>
      </c>
      <c r="B545" s="45" t="s">
        <v>163</v>
      </c>
      <c r="C545" s="161">
        <v>1000000</v>
      </c>
      <c r="D545" s="161">
        <v>-373300</v>
      </c>
      <c r="E545" s="161">
        <f t="shared" si="193"/>
        <v>626700</v>
      </c>
    </row>
    <row r="546" spans="1:5" ht="12.75" hidden="1" customHeight="1" x14ac:dyDescent="0.25">
      <c r="A546" s="60">
        <v>3632</v>
      </c>
      <c r="B546" s="45" t="s">
        <v>129</v>
      </c>
      <c r="C546" s="161">
        <v>100000</v>
      </c>
      <c r="D546" s="161">
        <v>-100000</v>
      </c>
      <c r="E546" s="161">
        <f t="shared" si="193"/>
        <v>0</v>
      </c>
    </row>
    <row r="547" spans="1:5" ht="12.75" customHeight="1" x14ac:dyDescent="0.25">
      <c r="A547" s="53">
        <v>38</v>
      </c>
      <c r="B547" s="172" t="s">
        <v>59</v>
      </c>
      <c r="C547" s="160">
        <f t="shared" ref="C547:D548" si="204">C548</f>
        <v>5500000</v>
      </c>
      <c r="D547" s="160">
        <f t="shared" si="204"/>
        <v>-5145000</v>
      </c>
      <c r="E547" s="160">
        <f t="shared" si="193"/>
        <v>355000</v>
      </c>
    </row>
    <row r="548" spans="1:5" ht="12.75" customHeight="1" x14ac:dyDescent="0.25">
      <c r="A548" s="47">
        <v>382</v>
      </c>
      <c r="B548" s="152" t="s">
        <v>84</v>
      </c>
      <c r="C548" s="161">
        <f t="shared" si="204"/>
        <v>5500000</v>
      </c>
      <c r="D548" s="161">
        <f t="shared" si="204"/>
        <v>-5145000</v>
      </c>
      <c r="E548" s="161">
        <f t="shared" si="193"/>
        <v>355000</v>
      </c>
    </row>
    <row r="549" spans="1:5" ht="12.75" hidden="1" customHeight="1" x14ac:dyDescent="0.25">
      <c r="A549" s="60">
        <v>3821</v>
      </c>
      <c r="B549" s="150" t="s">
        <v>119</v>
      </c>
      <c r="C549" s="161">
        <v>5500000</v>
      </c>
      <c r="D549" s="161">
        <v>-5145000</v>
      </c>
      <c r="E549" s="161">
        <f t="shared" si="193"/>
        <v>355000</v>
      </c>
    </row>
    <row r="550" spans="1:5" ht="12.75" customHeight="1" x14ac:dyDescent="0.25">
      <c r="A550" s="60"/>
      <c r="B550" s="45"/>
      <c r="C550" s="161"/>
      <c r="D550" s="161"/>
      <c r="E550" s="161"/>
    </row>
    <row r="551" spans="1:5" s="77" customFormat="1" ht="12.75" customHeight="1" x14ac:dyDescent="0.25">
      <c r="A551" s="62" t="s">
        <v>158</v>
      </c>
      <c r="B551" s="46" t="s">
        <v>152</v>
      </c>
      <c r="C551" s="160">
        <f t="shared" ref="C551:D551" si="205">C552</f>
        <v>1850000</v>
      </c>
      <c r="D551" s="160">
        <f t="shared" si="205"/>
        <v>-499300</v>
      </c>
      <c r="E551" s="160">
        <f t="shared" si="193"/>
        <v>1350700</v>
      </c>
    </row>
    <row r="552" spans="1:5" s="77" customFormat="1" ht="12.75" hidden="1" customHeight="1" x14ac:dyDescent="0.25">
      <c r="A552" s="62">
        <v>3</v>
      </c>
      <c r="B552" s="164" t="s">
        <v>39</v>
      </c>
      <c r="C552" s="160">
        <f>C553+C558+C561</f>
        <v>1850000</v>
      </c>
      <c r="D552" s="160">
        <f>D553+D558+D561</f>
        <v>-499300</v>
      </c>
      <c r="E552" s="160">
        <f t="shared" si="193"/>
        <v>1350700</v>
      </c>
    </row>
    <row r="553" spans="1:5" s="77" customFormat="1" ht="12.75" customHeight="1" x14ac:dyDescent="0.25">
      <c r="A553" s="53">
        <v>35</v>
      </c>
      <c r="B553" s="167" t="s">
        <v>17</v>
      </c>
      <c r="C553" s="160">
        <f t="shared" ref="C553" si="206">C554+C556</f>
        <v>450000</v>
      </c>
      <c r="D553" s="160">
        <f t="shared" ref="D553" si="207">D554+D556</f>
        <v>-321400</v>
      </c>
      <c r="E553" s="160">
        <f t="shared" si="193"/>
        <v>128600</v>
      </c>
    </row>
    <row r="554" spans="1:5" ht="12.75" customHeight="1" x14ac:dyDescent="0.25">
      <c r="A554" s="47">
        <v>351</v>
      </c>
      <c r="B554" s="168" t="s">
        <v>0</v>
      </c>
      <c r="C554" s="161">
        <f t="shared" ref="C554:D554" si="208">C555</f>
        <v>250000</v>
      </c>
      <c r="D554" s="161">
        <f t="shared" si="208"/>
        <v>-124400</v>
      </c>
      <c r="E554" s="161">
        <f t="shared" si="193"/>
        <v>125600</v>
      </c>
    </row>
    <row r="555" spans="1:5" s="77" customFormat="1" ht="12.75" hidden="1" customHeight="1" x14ac:dyDescent="0.25">
      <c r="A555" s="60">
        <v>3512</v>
      </c>
      <c r="B555" s="168" t="s">
        <v>0</v>
      </c>
      <c r="C555" s="161">
        <v>250000</v>
      </c>
      <c r="D555" s="161">
        <v>-124400</v>
      </c>
      <c r="E555" s="161">
        <f t="shared" si="193"/>
        <v>125600</v>
      </c>
    </row>
    <row r="556" spans="1:5" ht="15" customHeight="1" x14ac:dyDescent="0.25">
      <c r="A556" s="133">
        <v>352</v>
      </c>
      <c r="B556" s="256" t="s">
        <v>219</v>
      </c>
      <c r="C556" s="257">
        <f t="shared" ref="C556:D556" si="209">C557</f>
        <v>200000</v>
      </c>
      <c r="D556" s="257">
        <f t="shared" si="209"/>
        <v>-197000</v>
      </c>
      <c r="E556" s="257">
        <f t="shared" si="193"/>
        <v>3000</v>
      </c>
    </row>
    <row r="557" spans="1:5" ht="12.75" hidden="1" customHeight="1" x14ac:dyDescent="0.25">
      <c r="A557" s="60">
        <v>3522</v>
      </c>
      <c r="B557" s="150" t="s">
        <v>2</v>
      </c>
      <c r="C557" s="161">
        <v>200000</v>
      </c>
      <c r="D557" s="161">
        <v>-197000</v>
      </c>
      <c r="E557" s="161">
        <f t="shared" si="193"/>
        <v>3000</v>
      </c>
    </row>
    <row r="558" spans="1:5" s="77" customFormat="1" ht="12.75" customHeight="1" x14ac:dyDescent="0.25">
      <c r="A558" s="53">
        <v>36</v>
      </c>
      <c r="B558" s="176" t="s">
        <v>200</v>
      </c>
      <c r="C558" s="160">
        <f t="shared" ref="C558:D559" si="210">C559</f>
        <v>1300000</v>
      </c>
      <c r="D558" s="160">
        <f t="shared" si="210"/>
        <v>-206400</v>
      </c>
      <c r="E558" s="160">
        <f t="shared" si="193"/>
        <v>1093600</v>
      </c>
    </row>
    <row r="559" spans="1:5" ht="12.75" customHeight="1" x14ac:dyDescent="0.25">
      <c r="A559" s="47">
        <v>363</v>
      </c>
      <c r="B559" s="170" t="s">
        <v>128</v>
      </c>
      <c r="C559" s="161">
        <f t="shared" si="210"/>
        <v>1300000</v>
      </c>
      <c r="D559" s="161">
        <f t="shared" si="210"/>
        <v>-206400</v>
      </c>
      <c r="E559" s="161">
        <f t="shared" si="193"/>
        <v>1093600</v>
      </c>
    </row>
    <row r="560" spans="1:5" ht="12.75" hidden="1" customHeight="1" x14ac:dyDescent="0.25">
      <c r="A560" s="60">
        <v>3632</v>
      </c>
      <c r="B560" s="45" t="s">
        <v>129</v>
      </c>
      <c r="C560" s="161">
        <v>1300000</v>
      </c>
      <c r="D560" s="161">
        <v>-206400</v>
      </c>
      <c r="E560" s="161">
        <f t="shared" si="193"/>
        <v>1093600</v>
      </c>
    </row>
    <row r="561" spans="1:5" s="77" customFormat="1" ht="12.75" customHeight="1" x14ac:dyDescent="0.25">
      <c r="A561" s="53">
        <v>38</v>
      </c>
      <c r="B561" s="172" t="s">
        <v>59</v>
      </c>
      <c r="C561" s="160">
        <f t="shared" ref="C561:D562" si="211">C562</f>
        <v>100000</v>
      </c>
      <c r="D561" s="160">
        <f t="shared" si="211"/>
        <v>28500</v>
      </c>
      <c r="E561" s="160">
        <f t="shared" si="193"/>
        <v>128500</v>
      </c>
    </row>
    <row r="562" spans="1:5" ht="12.75" customHeight="1" x14ac:dyDescent="0.25">
      <c r="A562" s="47">
        <v>381</v>
      </c>
      <c r="B562" s="152" t="s">
        <v>38</v>
      </c>
      <c r="C562" s="161">
        <f t="shared" si="211"/>
        <v>100000</v>
      </c>
      <c r="D562" s="161">
        <f t="shared" si="211"/>
        <v>28500</v>
      </c>
      <c r="E562" s="161">
        <f t="shared" si="193"/>
        <v>128500</v>
      </c>
    </row>
    <row r="563" spans="1:5" ht="12.75" hidden="1" customHeight="1" x14ac:dyDescent="0.25">
      <c r="A563" s="60">
        <v>3811</v>
      </c>
      <c r="B563" s="45" t="s">
        <v>20</v>
      </c>
      <c r="C563" s="161">
        <v>100000</v>
      </c>
      <c r="D563" s="161">
        <v>28500</v>
      </c>
      <c r="E563" s="161">
        <f t="shared" si="193"/>
        <v>128500</v>
      </c>
    </row>
    <row r="564" spans="1:5" ht="12.75" customHeight="1" x14ac:dyDescent="0.25">
      <c r="A564" s="60"/>
      <c r="B564" s="45"/>
      <c r="C564" s="161"/>
      <c r="D564" s="161"/>
      <c r="E564" s="161"/>
    </row>
    <row r="565" spans="1:5" s="77" customFormat="1" ht="25.8" customHeight="1" x14ac:dyDescent="0.25">
      <c r="A565" s="201" t="s">
        <v>159</v>
      </c>
      <c r="B565" s="46" t="s">
        <v>153</v>
      </c>
      <c r="C565" s="160">
        <f t="shared" ref="C565:D566" si="212">C566</f>
        <v>1150000</v>
      </c>
      <c r="D565" s="160">
        <f t="shared" si="212"/>
        <v>-902000</v>
      </c>
      <c r="E565" s="160">
        <f t="shared" si="193"/>
        <v>248000</v>
      </c>
    </row>
    <row r="566" spans="1:5" s="77" customFormat="1" ht="12.75" hidden="1" customHeight="1" x14ac:dyDescent="0.25">
      <c r="A566" s="62">
        <v>3</v>
      </c>
      <c r="B566" s="164" t="s">
        <v>39</v>
      </c>
      <c r="C566" s="160">
        <f t="shared" si="212"/>
        <v>1150000</v>
      </c>
      <c r="D566" s="160">
        <f t="shared" si="212"/>
        <v>-902000</v>
      </c>
      <c r="E566" s="160">
        <f t="shared" si="193"/>
        <v>248000</v>
      </c>
    </row>
    <row r="567" spans="1:5" s="77" customFormat="1" ht="12.75" customHeight="1" x14ac:dyDescent="0.25">
      <c r="A567" s="62">
        <v>32</v>
      </c>
      <c r="B567" s="167" t="s">
        <v>4</v>
      </c>
      <c r="C567" s="160">
        <f t="shared" ref="C567" si="213">C568+C573</f>
        <v>1150000</v>
      </c>
      <c r="D567" s="160">
        <f t="shared" ref="D567" si="214">D568+D573</f>
        <v>-902000</v>
      </c>
      <c r="E567" s="160">
        <f t="shared" si="193"/>
        <v>248000</v>
      </c>
    </row>
    <row r="568" spans="1:5" ht="12.75" customHeight="1" x14ac:dyDescent="0.25">
      <c r="A568" s="47">
        <v>323</v>
      </c>
      <c r="B568" s="169" t="s">
        <v>12</v>
      </c>
      <c r="C568" s="161">
        <f>C569+C570+C571+C572</f>
        <v>1050000</v>
      </c>
      <c r="D568" s="161">
        <f>D569+D570+D571+D572</f>
        <v>-807000</v>
      </c>
      <c r="E568" s="161">
        <f t="shared" si="193"/>
        <v>243000</v>
      </c>
    </row>
    <row r="569" spans="1:5" ht="12.75" hidden="1" customHeight="1" x14ac:dyDescent="0.25">
      <c r="A569" s="60">
        <v>3233</v>
      </c>
      <c r="B569" s="152" t="s">
        <v>51</v>
      </c>
      <c r="C569" s="161">
        <v>750000</v>
      </c>
      <c r="D569" s="161">
        <v>-577000</v>
      </c>
      <c r="E569" s="161">
        <f t="shared" si="193"/>
        <v>173000</v>
      </c>
    </row>
    <row r="570" spans="1:5" ht="12.75" hidden="1" customHeight="1" x14ac:dyDescent="0.25">
      <c r="A570" s="60">
        <v>3235</v>
      </c>
      <c r="B570" s="152" t="s">
        <v>53</v>
      </c>
      <c r="C570" s="161">
        <v>50000</v>
      </c>
      <c r="D570" s="161">
        <v>-40000</v>
      </c>
      <c r="E570" s="161">
        <f t="shared" si="193"/>
        <v>10000</v>
      </c>
    </row>
    <row r="571" spans="1:5" ht="12.75" hidden="1" customHeight="1" x14ac:dyDescent="0.25">
      <c r="A571" s="60">
        <v>3237</v>
      </c>
      <c r="B571" s="169" t="s">
        <v>14</v>
      </c>
      <c r="C571" s="161">
        <v>200000</v>
      </c>
      <c r="D571" s="161">
        <v>-140000</v>
      </c>
      <c r="E571" s="161">
        <f t="shared" si="193"/>
        <v>60000</v>
      </c>
    </row>
    <row r="572" spans="1:5" ht="12.75" hidden="1" customHeight="1" x14ac:dyDescent="0.25">
      <c r="A572" s="60">
        <v>3239</v>
      </c>
      <c r="B572" s="170" t="s">
        <v>55</v>
      </c>
      <c r="C572" s="161">
        <v>50000</v>
      </c>
      <c r="D572" s="161">
        <v>-50000</v>
      </c>
      <c r="E572" s="161">
        <f t="shared" si="193"/>
        <v>0</v>
      </c>
    </row>
    <row r="573" spans="1:5" ht="12.75" customHeight="1" x14ac:dyDescent="0.25">
      <c r="A573" s="47">
        <v>329</v>
      </c>
      <c r="B573" s="166" t="s">
        <v>56</v>
      </c>
      <c r="C573" s="161">
        <f t="shared" ref="C573" si="215">C574+C575</f>
        <v>100000</v>
      </c>
      <c r="D573" s="161">
        <f t="shared" ref="D573" si="216">D574+D575</f>
        <v>-95000</v>
      </c>
      <c r="E573" s="161">
        <f t="shared" si="193"/>
        <v>5000</v>
      </c>
    </row>
    <row r="574" spans="1:5" ht="12.75" hidden="1" customHeight="1" x14ac:dyDescent="0.25">
      <c r="A574" s="47">
        <v>3293</v>
      </c>
      <c r="B574" s="170" t="s">
        <v>58</v>
      </c>
      <c r="C574" s="161">
        <v>50000</v>
      </c>
      <c r="D574" s="161">
        <v>-45000</v>
      </c>
      <c r="E574" s="161">
        <f t="shared" si="193"/>
        <v>5000</v>
      </c>
    </row>
    <row r="575" spans="1:5" ht="12.75" hidden="1" customHeight="1" x14ac:dyDescent="0.25">
      <c r="A575" s="60">
        <v>3299</v>
      </c>
      <c r="B575" s="45" t="s">
        <v>56</v>
      </c>
      <c r="C575" s="161">
        <v>50000</v>
      </c>
      <c r="D575" s="161">
        <v>-50000</v>
      </c>
      <c r="E575" s="161">
        <f t="shared" si="193"/>
        <v>0</v>
      </c>
    </row>
    <row r="576" spans="1:5" ht="12.75" customHeight="1" x14ac:dyDescent="0.25">
      <c r="A576" s="60"/>
      <c r="B576" s="45"/>
      <c r="C576" s="161"/>
      <c r="D576" s="161"/>
      <c r="E576" s="161"/>
    </row>
    <row r="577" spans="1:8" ht="13.2" customHeight="1" x14ac:dyDescent="0.25">
      <c r="A577" s="53">
        <v>103</v>
      </c>
      <c r="B577" s="190" t="s">
        <v>225</v>
      </c>
      <c r="C577" s="160">
        <f t="shared" ref="C577" si="217">C579</f>
        <v>560000000</v>
      </c>
      <c r="D577" s="160">
        <f t="shared" ref="D577" si="218">D579</f>
        <v>162500000</v>
      </c>
      <c r="E577" s="160">
        <f t="shared" si="193"/>
        <v>722500000</v>
      </c>
    </row>
    <row r="578" spans="1:8" ht="12.75" customHeight="1" x14ac:dyDescent="0.25">
      <c r="A578" s="65"/>
      <c r="B578" s="191"/>
      <c r="C578" s="157"/>
      <c r="D578" s="157"/>
      <c r="E578" s="157"/>
    </row>
    <row r="579" spans="1:8" s="77" customFormat="1" ht="12.75" customHeight="1" x14ac:dyDescent="0.25">
      <c r="A579" s="53" t="s">
        <v>81</v>
      </c>
      <c r="B579" s="192" t="s">
        <v>225</v>
      </c>
      <c r="C579" s="160">
        <f t="shared" ref="C579:D579" si="219">C580</f>
        <v>560000000</v>
      </c>
      <c r="D579" s="160">
        <f t="shared" si="219"/>
        <v>162500000</v>
      </c>
      <c r="E579" s="160">
        <f t="shared" ref="E579:E588" si="220">C579+D579</f>
        <v>722500000</v>
      </c>
    </row>
    <row r="580" spans="1:8" s="77" customFormat="1" ht="12.75" hidden="1" customHeight="1" x14ac:dyDescent="0.25">
      <c r="A580" s="62">
        <v>3</v>
      </c>
      <c r="B580" s="164" t="s">
        <v>39</v>
      </c>
      <c r="C580" s="160">
        <f>C581+C586</f>
        <v>560000000</v>
      </c>
      <c r="D580" s="160">
        <f>D581+D586</f>
        <v>162500000</v>
      </c>
      <c r="E580" s="160">
        <f t="shared" si="220"/>
        <v>722500000</v>
      </c>
    </row>
    <row r="581" spans="1:8" s="77" customFormat="1" ht="12.75" customHeight="1" x14ac:dyDescent="0.25">
      <c r="A581" s="62">
        <v>32</v>
      </c>
      <c r="B581" s="167" t="s">
        <v>4</v>
      </c>
      <c r="C581" s="160">
        <f t="shared" ref="C581:D581" si="221">C582+C584</f>
        <v>559998000</v>
      </c>
      <c r="D581" s="160">
        <f t="shared" si="221"/>
        <v>162452000</v>
      </c>
      <c r="E581" s="160">
        <f t="shared" si="220"/>
        <v>722450000</v>
      </c>
    </row>
    <row r="582" spans="1:8" ht="12.75" customHeight="1" x14ac:dyDescent="0.25">
      <c r="A582" s="60">
        <v>323</v>
      </c>
      <c r="B582" s="169" t="s">
        <v>12</v>
      </c>
      <c r="C582" s="161">
        <f>C583</f>
        <v>2230000</v>
      </c>
      <c r="D582" s="161">
        <f>D583</f>
        <v>-1230000</v>
      </c>
      <c r="E582" s="161">
        <f t="shared" si="220"/>
        <v>1000000</v>
      </c>
    </row>
    <row r="583" spans="1:8" ht="12.75" hidden="1" customHeight="1" x14ac:dyDescent="0.25">
      <c r="A583" s="60">
        <v>3237</v>
      </c>
      <c r="B583" s="169" t="s">
        <v>14</v>
      </c>
      <c r="C583" s="161">
        <v>2230000</v>
      </c>
      <c r="D583" s="161">
        <v>-1230000</v>
      </c>
      <c r="E583" s="161">
        <f>C583+D583</f>
        <v>1000000</v>
      </c>
    </row>
    <row r="584" spans="1:8" ht="12.75" customHeight="1" x14ac:dyDescent="0.25">
      <c r="A584" s="47">
        <v>329</v>
      </c>
      <c r="B584" s="166" t="s">
        <v>56</v>
      </c>
      <c r="C584" s="161">
        <f>C585</f>
        <v>557768000</v>
      </c>
      <c r="D584" s="161">
        <f>D585</f>
        <v>163682000</v>
      </c>
      <c r="E584" s="161">
        <f t="shared" si="220"/>
        <v>721450000</v>
      </c>
      <c r="G584" s="81"/>
    </row>
    <row r="585" spans="1:8" ht="12.75" hidden="1" customHeight="1" x14ac:dyDescent="0.25">
      <c r="A585" s="61">
        <v>3299</v>
      </c>
      <c r="B585" s="45" t="s">
        <v>56</v>
      </c>
      <c r="C585" s="161">
        <v>557768000</v>
      </c>
      <c r="D585" s="161">
        <v>163682000</v>
      </c>
      <c r="E585" s="161">
        <f t="shared" si="220"/>
        <v>721450000</v>
      </c>
      <c r="G585" s="161"/>
      <c r="H585" s="208"/>
    </row>
    <row r="586" spans="1:8" s="77" customFormat="1" ht="12.75" customHeight="1" x14ac:dyDescent="0.25">
      <c r="A586" s="53">
        <v>34</v>
      </c>
      <c r="B586" s="167" t="s">
        <v>16</v>
      </c>
      <c r="C586" s="160">
        <f t="shared" ref="C586:D587" si="222">C587</f>
        <v>2000</v>
      </c>
      <c r="D586" s="160">
        <f t="shared" si="222"/>
        <v>48000</v>
      </c>
      <c r="E586" s="160">
        <f t="shared" si="220"/>
        <v>50000</v>
      </c>
    </row>
    <row r="587" spans="1:8" ht="12.75" customHeight="1" x14ac:dyDescent="0.25">
      <c r="A587" s="47">
        <v>343</v>
      </c>
      <c r="B587" s="166" t="s">
        <v>63</v>
      </c>
      <c r="C587" s="161">
        <f t="shared" si="222"/>
        <v>2000</v>
      </c>
      <c r="D587" s="161">
        <f t="shared" si="222"/>
        <v>48000</v>
      </c>
      <c r="E587" s="161">
        <f t="shared" si="220"/>
        <v>50000</v>
      </c>
    </row>
    <row r="588" spans="1:8" ht="12.75" hidden="1" customHeight="1" x14ac:dyDescent="0.25">
      <c r="A588" s="61">
        <v>3433</v>
      </c>
      <c r="B588" s="42" t="s">
        <v>80</v>
      </c>
      <c r="C588" s="161">
        <v>2000</v>
      </c>
      <c r="D588" s="161">
        <v>48000</v>
      </c>
      <c r="E588" s="161">
        <f t="shared" si="220"/>
        <v>50000</v>
      </c>
    </row>
    <row r="589" spans="1:8" ht="12.75" customHeight="1" x14ac:dyDescent="0.25">
      <c r="A589" s="61"/>
    </row>
    <row r="590" spans="1:8" ht="12.75" customHeight="1" x14ac:dyDescent="0.25">
      <c r="B590" s="193"/>
    </row>
    <row r="591" spans="1:8" ht="12.75" customHeight="1" x14ac:dyDescent="0.25">
      <c r="A591" s="61"/>
    </row>
    <row r="592" spans="1:8" ht="12.75" customHeight="1" x14ac:dyDescent="0.25">
      <c r="B592" s="194"/>
      <c r="C592" s="175"/>
      <c r="D592" s="175"/>
    </row>
    <row r="593" spans="1:2" ht="12.75" customHeight="1" x14ac:dyDescent="0.25">
      <c r="A593" s="61"/>
      <c r="B593" s="195"/>
    </row>
    <row r="594" spans="1:2" ht="12.75" customHeight="1" x14ac:dyDescent="0.25"/>
    <row r="595" spans="1:2" ht="12.75" customHeight="1" x14ac:dyDescent="0.25">
      <c r="A595" s="61"/>
      <c r="B595" s="193"/>
    </row>
    <row r="596" spans="1:2" ht="12.75" customHeight="1" x14ac:dyDescent="0.25"/>
    <row r="597" spans="1:2" ht="12.75" customHeight="1" x14ac:dyDescent="0.25">
      <c r="A597" s="61"/>
      <c r="B597" s="193"/>
    </row>
    <row r="598" spans="1:2" ht="12.75" customHeight="1" x14ac:dyDescent="0.25"/>
    <row r="599" spans="1:2" ht="12.75" customHeight="1" x14ac:dyDescent="0.25">
      <c r="A599" s="61"/>
      <c r="B599" s="193"/>
    </row>
    <row r="600" spans="1:2" ht="12.75" customHeight="1" x14ac:dyDescent="0.25"/>
    <row r="601" spans="1:2" ht="12.75" customHeight="1" x14ac:dyDescent="0.25">
      <c r="A601" s="61"/>
    </row>
    <row r="602" spans="1:2" ht="12.75" customHeight="1" x14ac:dyDescent="0.25">
      <c r="B602" s="193"/>
    </row>
    <row r="603" spans="1:2" ht="12.75" customHeight="1" x14ac:dyDescent="0.25"/>
    <row r="604" spans="1:2" ht="12.75" customHeight="1" x14ac:dyDescent="0.25">
      <c r="A604" s="61"/>
      <c r="B604" s="193"/>
    </row>
    <row r="605" spans="1:2" ht="12.75" customHeight="1" x14ac:dyDescent="0.25">
      <c r="A605" s="61"/>
    </row>
    <row r="606" spans="1:2" ht="12.75" customHeight="1" x14ac:dyDescent="0.25">
      <c r="A606" s="61"/>
      <c r="B606" s="194"/>
    </row>
    <row r="607" spans="1:2" ht="12.75" customHeight="1" x14ac:dyDescent="0.25">
      <c r="B607" s="195"/>
    </row>
    <row r="608" spans="1:2" ht="12.75" customHeight="1" x14ac:dyDescent="0.25"/>
    <row r="609" spans="1:2" ht="12.75" customHeight="1" x14ac:dyDescent="0.25">
      <c r="A609" s="61"/>
      <c r="B609" s="193"/>
    </row>
    <row r="610" spans="1:2" ht="12.75" customHeight="1" x14ac:dyDescent="0.25"/>
    <row r="611" spans="1:2" ht="12.75" customHeight="1" x14ac:dyDescent="0.25">
      <c r="B611" s="193"/>
    </row>
    <row r="612" spans="1:2" ht="12.75" customHeight="1" x14ac:dyDescent="0.25">
      <c r="A612" s="61"/>
    </row>
    <row r="613" spans="1:2" ht="12.75" customHeight="1" x14ac:dyDescent="0.25">
      <c r="B613" s="193"/>
    </row>
    <row r="614" spans="1:2" ht="12.75" customHeight="1" x14ac:dyDescent="0.25"/>
    <row r="615" spans="1:2" ht="12.75" customHeight="1" x14ac:dyDescent="0.25">
      <c r="A615" s="61"/>
      <c r="B615" s="193"/>
    </row>
    <row r="616" spans="1:2" ht="12.75" customHeight="1" x14ac:dyDescent="0.25"/>
    <row r="617" spans="1:2" ht="12.75" customHeight="1" x14ac:dyDescent="0.25">
      <c r="B617" s="194"/>
    </row>
    <row r="618" spans="1:2" ht="12.75" customHeight="1" x14ac:dyDescent="0.25">
      <c r="A618" s="61"/>
      <c r="B618" s="195"/>
    </row>
    <row r="619" spans="1:2" ht="12.75" customHeight="1" x14ac:dyDescent="0.25"/>
    <row r="620" spans="1:2" ht="12.75" customHeight="1" x14ac:dyDescent="0.25">
      <c r="B620" s="193"/>
    </row>
    <row r="621" spans="1:2" ht="12.75" customHeight="1" x14ac:dyDescent="0.25">
      <c r="A621" s="61"/>
    </row>
    <row r="622" spans="1:2" ht="12.75" customHeight="1" x14ac:dyDescent="0.25">
      <c r="B622" s="193"/>
    </row>
    <row r="623" spans="1:2" ht="12.75" customHeight="1" x14ac:dyDescent="0.25"/>
    <row r="624" spans="1:2" ht="12.75" customHeight="1" x14ac:dyDescent="0.25">
      <c r="A624" s="61"/>
      <c r="B624" s="193"/>
    </row>
    <row r="625" spans="1:2" ht="12.75" customHeight="1" x14ac:dyDescent="0.25"/>
    <row r="626" spans="1:2" ht="12.75" customHeight="1" x14ac:dyDescent="0.25"/>
    <row r="627" spans="1:2" ht="12.75" customHeight="1" x14ac:dyDescent="0.25">
      <c r="B627" s="193"/>
    </row>
    <row r="628" spans="1:2" ht="12.75" customHeight="1" x14ac:dyDescent="0.25"/>
    <row r="629" spans="1:2" ht="12.75" customHeight="1" x14ac:dyDescent="0.25">
      <c r="B629" s="193"/>
    </row>
    <row r="630" spans="1:2" ht="12.75" customHeight="1" x14ac:dyDescent="0.25"/>
    <row r="631" spans="1:2" ht="12.75" customHeight="1" x14ac:dyDescent="0.25">
      <c r="B631" s="196"/>
    </row>
    <row r="632" spans="1:2" ht="12.75" customHeight="1" x14ac:dyDescent="0.25">
      <c r="B632" s="195"/>
    </row>
    <row r="633" spans="1:2" ht="12.75" customHeight="1" x14ac:dyDescent="0.25"/>
    <row r="634" spans="1:2" ht="12.75" customHeight="1" x14ac:dyDescent="0.25">
      <c r="A634" s="61"/>
      <c r="B634" s="193"/>
    </row>
    <row r="635" spans="1:2" ht="12.75" customHeight="1" x14ac:dyDescent="0.25"/>
    <row r="636" spans="1:2" ht="12.75" customHeight="1" x14ac:dyDescent="0.25">
      <c r="A636" s="61"/>
      <c r="B636" s="193"/>
    </row>
    <row r="637" spans="1:2" ht="12.75" customHeight="1" x14ac:dyDescent="0.25"/>
    <row r="638" spans="1:2" ht="12.75" customHeight="1" x14ac:dyDescent="0.25">
      <c r="A638" s="61"/>
      <c r="B638" s="193"/>
    </row>
    <row r="639" spans="1:2" ht="12.75" customHeight="1" x14ac:dyDescent="0.25"/>
    <row r="640" spans="1:2" ht="12.75" customHeight="1" x14ac:dyDescent="0.25"/>
    <row r="641" spans="1:2" ht="12.75" customHeight="1" x14ac:dyDescent="0.25">
      <c r="B641" s="193"/>
    </row>
    <row r="642" spans="1:2" ht="12.75" customHeight="1" x14ac:dyDescent="0.25">
      <c r="A642" s="61"/>
    </row>
    <row r="643" spans="1:2" ht="12.75" customHeight="1" x14ac:dyDescent="0.25">
      <c r="B643" s="193"/>
    </row>
    <row r="644" spans="1:2" ht="12.75" customHeight="1" x14ac:dyDescent="0.25">
      <c r="A644" s="66"/>
    </row>
    <row r="645" spans="1:2" ht="12.75" customHeight="1" x14ac:dyDescent="0.25">
      <c r="A645" s="67"/>
      <c r="B645" s="194"/>
    </row>
    <row r="646" spans="1:2" ht="12.75" customHeight="1" x14ac:dyDescent="0.25">
      <c r="B646" s="195"/>
    </row>
    <row r="647" spans="1:2" ht="12.75" customHeight="1" x14ac:dyDescent="0.25">
      <c r="A647" s="61"/>
    </row>
    <row r="648" spans="1:2" ht="12.75" customHeight="1" x14ac:dyDescent="0.25">
      <c r="B648" s="193"/>
    </row>
    <row r="649" spans="1:2" ht="12.75" customHeight="1" x14ac:dyDescent="0.25">
      <c r="A649" s="61"/>
    </row>
    <row r="650" spans="1:2" ht="12.75" customHeight="1" x14ac:dyDescent="0.25">
      <c r="B650" s="194"/>
    </row>
    <row r="651" spans="1:2" ht="12.75" customHeight="1" x14ac:dyDescent="0.25">
      <c r="A651" s="61"/>
      <c r="B651" s="195"/>
    </row>
    <row r="652" spans="1:2" ht="12.75" customHeight="1" x14ac:dyDescent="0.25"/>
    <row r="653" spans="1:2" ht="12.75" customHeight="1" x14ac:dyDescent="0.25">
      <c r="A653" s="66"/>
      <c r="B653" s="193"/>
    </row>
    <row r="654" spans="1:2" ht="12.75" customHeight="1" x14ac:dyDescent="0.25">
      <c r="A654" s="67"/>
    </row>
    <row r="655" spans="1:2" ht="12.75" customHeight="1" x14ac:dyDescent="0.25">
      <c r="B655" s="193"/>
    </row>
    <row r="656" spans="1:2" ht="12.75" customHeight="1" x14ac:dyDescent="0.25">
      <c r="A656" s="61"/>
    </row>
    <row r="657" spans="1:2" ht="12.75" customHeight="1" x14ac:dyDescent="0.25">
      <c r="B657" s="193"/>
    </row>
    <row r="658" spans="1:2" ht="12.75" customHeight="1" x14ac:dyDescent="0.25">
      <c r="A658" s="61"/>
    </row>
    <row r="659" spans="1:2" ht="12.75" customHeight="1" x14ac:dyDescent="0.25"/>
    <row r="660" spans="1:2" ht="12.75" customHeight="1" x14ac:dyDescent="0.25">
      <c r="A660" s="61"/>
      <c r="B660" s="193"/>
    </row>
    <row r="661" spans="1:2" ht="12.75" customHeight="1" x14ac:dyDescent="0.25"/>
    <row r="662" spans="1:2" ht="12.75" customHeight="1" x14ac:dyDescent="0.25">
      <c r="A662" s="66"/>
      <c r="B662" s="193"/>
    </row>
    <row r="663" spans="1:2" ht="12.75" customHeight="1" x14ac:dyDescent="0.25">
      <c r="A663" s="67"/>
    </row>
    <row r="664" spans="1:2" ht="12.75" customHeight="1" x14ac:dyDescent="0.25">
      <c r="A664" s="66"/>
      <c r="B664" s="194"/>
    </row>
    <row r="665" spans="1:2" ht="12.75" customHeight="1" x14ac:dyDescent="0.25">
      <c r="A665" s="67"/>
      <c r="B665" s="195"/>
    </row>
    <row r="666" spans="1:2" ht="12.75" customHeight="1" x14ac:dyDescent="0.25"/>
    <row r="667" spans="1:2" ht="12.75" customHeight="1" x14ac:dyDescent="0.25">
      <c r="A667" s="61"/>
      <c r="B667" s="193"/>
    </row>
    <row r="668" spans="1:2" ht="12.75" customHeight="1" x14ac:dyDescent="0.25"/>
    <row r="669" spans="1:2" ht="12.75" customHeight="1" x14ac:dyDescent="0.25">
      <c r="A669" s="61"/>
      <c r="B669" s="193"/>
    </row>
    <row r="670" spans="1:2" ht="12.75" customHeight="1" x14ac:dyDescent="0.25"/>
    <row r="671" spans="1:2" ht="12.75" customHeight="1" x14ac:dyDescent="0.25">
      <c r="A671" s="66"/>
      <c r="B671" s="194"/>
    </row>
    <row r="672" spans="1:2" ht="12.75" customHeight="1" x14ac:dyDescent="0.25">
      <c r="A672" s="67"/>
      <c r="B672" s="195"/>
    </row>
    <row r="673" spans="1:2" ht="12.75" customHeight="1" x14ac:dyDescent="0.25"/>
    <row r="674" spans="1:2" ht="12.75" customHeight="1" x14ac:dyDescent="0.25">
      <c r="A674" s="61"/>
      <c r="B674" s="193"/>
    </row>
    <row r="675" spans="1:2" ht="12.75" customHeight="1" x14ac:dyDescent="0.25"/>
    <row r="676" spans="1:2" ht="12.75" customHeight="1" x14ac:dyDescent="0.25">
      <c r="A676" s="61"/>
      <c r="B676" s="193"/>
    </row>
    <row r="677" spans="1:2" ht="12.75" customHeight="1" x14ac:dyDescent="0.25"/>
    <row r="678" spans="1:2" ht="12.75" customHeight="1" x14ac:dyDescent="0.25">
      <c r="A678" s="66"/>
      <c r="B678" s="194"/>
    </row>
    <row r="679" spans="1:2" ht="12.75" customHeight="1" x14ac:dyDescent="0.25">
      <c r="A679" s="67"/>
      <c r="B679" s="195"/>
    </row>
    <row r="680" spans="1:2" ht="12.75" customHeight="1" x14ac:dyDescent="0.25">
      <c r="A680" s="68"/>
      <c r="B680" s="195"/>
    </row>
    <row r="681" spans="1:2" ht="12.75" customHeight="1" x14ac:dyDescent="0.25"/>
    <row r="682" spans="1:2" ht="12.75" customHeight="1" x14ac:dyDescent="0.25">
      <c r="A682" s="61"/>
      <c r="B682" s="193"/>
    </row>
    <row r="683" spans="1:2" ht="12.75" customHeight="1" x14ac:dyDescent="0.25"/>
    <row r="684" spans="1:2" ht="12.75" customHeight="1" x14ac:dyDescent="0.25">
      <c r="A684" s="61"/>
      <c r="B684" s="193"/>
    </row>
    <row r="685" spans="1:2" ht="12.75" customHeight="1" x14ac:dyDescent="0.25"/>
    <row r="686" spans="1:2" ht="12.75" customHeight="1" x14ac:dyDescent="0.25">
      <c r="A686" s="66"/>
      <c r="B686" s="194"/>
    </row>
    <row r="687" spans="1:2" ht="12.75" customHeight="1" x14ac:dyDescent="0.25">
      <c r="A687" s="67"/>
      <c r="B687" s="195"/>
    </row>
    <row r="688" spans="1:2" ht="12.75" customHeight="1" x14ac:dyDescent="0.25">
      <c r="A688" s="67"/>
      <c r="B688" s="195"/>
    </row>
    <row r="689" spans="1:2" ht="12.75" customHeight="1" x14ac:dyDescent="0.25">
      <c r="A689" s="67"/>
      <c r="B689" s="195"/>
    </row>
    <row r="690" spans="1:2" ht="12.75" customHeight="1" x14ac:dyDescent="0.25">
      <c r="A690" s="67"/>
      <c r="B690" s="195"/>
    </row>
    <row r="691" spans="1:2" ht="12.75" customHeight="1" x14ac:dyDescent="0.25">
      <c r="A691" s="67"/>
      <c r="B691" s="195"/>
    </row>
    <row r="692" spans="1:2" ht="12.75" customHeight="1" x14ac:dyDescent="0.25">
      <c r="A692" s="67"/>
      <c r="B692" s="195"/>
    </row>
    <row r="693" spans="1:2" ht="12.75" customHeight="1" x14ac:dyDescent="0.25">
      <c r="A693" s="67"/>
      <c r="B693" s="195"/>
    </row>
    <row r="694" spans="1:2" ht="12.75" customHeight="1" x14ac:dyDescent="0.25"/>
    <row r="695" spans="1:2" ht="12.75" customHeight="1" x14ac:dyDescent="0.25">
      <c r="A695" s="61"/>
      <c r="B695" s="193"/>
    </row>
    <row r="696" spans="1:2" ht="12.75" customHeight="1" x14ac:dyDescent="0.25"/>
    <row r="697" spans="1:2" ht="12.75" customHeight="1" x14ac:dyDescent="0.25">
      <c r="A697" s="61"/>
      <c r="B697" s="193"/>
    </row>
    <row r="698" spans="1:2" ht="12.75" customHeight="1" x14ac:dyDescent="0.25"/>
    <row r="699" spans="1:2" ht="12.75" customHeight="1" x14ac:dyDescent="0.25">
      <c r="A699" s="66"/>
      <c r="B699" s="194"/>
    </row>
    <row r="700" spans="1:2" ht="12.75" customHeight="1" x14ac:dyDescent="0.25">
      <c r="A700" s="67"/>
      <c r="B700" s="195"/>
    </row>
    <row r="701" spans="1:2" ht="12.75" customHeight="1" x14ac:dyDescent="0.25">
      <c r="A701" s="67"/>
      <c r="B701" s="195"/>
    </row>
    <row r="702" spans="1:2" ht="12.75" customHeight="1" x14ac:dyDescent="0.25"/>
    <row r="703" spans="1:2" ht="12.75" customHeight="1" x14ac:dyDescent="0.25">
      <c r="A703" s="61"/>
      <c r="B703" s="193"/>
    </row>
    <row r="704" spans="1:2" ht="12.75" customHeight="1" x14ac:dyDescent="0.25"/>
    <row r="705" spans="1:2" ht="12.75" customHeight="1" x14ac:dyDescent="0.25">
      <c r="A705" s="61"/>
      <c r="B705" s="193"/>
    </row>
    <row r="706" spans="1:2" ht="12.75" customHeight="1" x14ac:dyDescent="0.25"/>
    <row r="707" spans="1:2" ht="12.75" customHeight="1" x14ac:dyDescent="0.25">
      <c r="A707" s="66"/>
      <c r="B707" s="194"/>
    </row>
    <row r="708" spans="1:2" ht="12.75" customHeight="1" x14ac:dyDescent="0.25">
      <c r="A708" s="67"/>
      <c r="B708" s="195"/>
    </row>
    <row r="709" spans="1:2" ht="12.75" customHeight="1" x14ac:dyDescent="0.25">
      <c r="A709" s="67"/>
      <c r="B709" s="195"/>
    </row>
    <row r="710" spans="1:2" ht="12.75" customHeight="1" x14ac:dyDescent="0.25"/>
    <row r="711" spans="1:2" ht="12.75" customHeight="1" x14ac:dyDescent="0.25">
      <c r="A711" s="61"/>
      <c r="B711" s="193"/>
    </row>
    <row r="712" spans="1:2" ht="12.75" customHeight="1" x14ac:dyDescent="0.25"/>
    <row r="713" spans="1:2" ht="12.75" customHeight="1" x14ac:dyDescent="0.25">
      <c r="A713" s="61"/>
      <c r="B713" s="193"/>
    </row>
    <row r="714" spans="1:2" ht="12.75" customHeight="1" x14ac:dyDescent="0.25"/>
    <row r="715" spans="1:2" ht="12.75" customHeight="1" x14ac:dyDescent="0.25">
      <c r="A715" s="66"/>
      <c r="B715" s="194"/>
    </row>
    <row r="716" spans="1:2" ht="12.75" customHeight="1" x14ac:dyDescent="0.25">
      <c r="A716" s="67"/>
      <c r="B716" s="195"/>
    </row>
    <row r="717" spans="1:2" ht="12.75" customHeight="1" x14ac:dyDescent="0.25"/>
    <row r="718" spans="1:2" ht="12.75" customHeight="1" x14ac:dyDescent="0.25">
      <c r="A718" s="61"/>
      <c r="B718" s="193"/>
    </row>
    <row r="719" spans="1:2" ht="12.75" customHeight="1" x14ac:dyDescent="0.25"/>
    <row r="720" spans="1:2" ht="12.75" customHeight="1" x14ac:dyDescent="0.25">
      <c r="A720" s="61"/>
      <c r="B720" s="193"/>
    </row>
    <row r="721" spans="1:2" ht="12.75" customHeight="1" x14ac:dyDescent="0.25"/>
    <row r="722" spans="1:2" ht="12.75" customHeight="1" x14ac:dyDescent="0.25">
      <c r="A722" s="66"/>
      <c r="B722" s="194"/>
    </row>
    <row r="723" spans="1:2" ht="12.75" customHeight="1" x14ac:dyDescent="0.25">
      <c r="A723" s="67"/>
      <c r="B723" s="195"/>
    </row>
    <row r="724" spans="1:2" ht="12.75" customHeight="1" x14ac:dyDescent="0.25">
      <c r="A724" s="67"/>
      <c r="B724" s="195"/>
    </row>
    <row r="725" spans="1:2" ht="12.75" customHeight="1" x14ac:dyDescent="0.25"/>
    <row r="726" spans="1:2" ht="12.75" customHeight="1" x14ac:dyDescent="0.25">
      <c r="A726" s="61"/>
      <c r="B726" s="193"/>
    </row>
    <row r="727" spans="1:2" ht="12.75" customHeight="1" x14ac:dyDescent="0.25"/>
    <row r="728" spans="1:2" ht="12.75" customHeight="1" x14ac:dyDescent="0.25">
      <c r="A728" s="61"/>
      <c r="B728" s="193"/>
    </row>
    <row r="729" spans="1:2" ht="12.75" customHeight="1" x14ac:dyDescent="0.25"/>
    <row r="730" spans="1:2" ht="12.75" customHeight="1" x14ac:dyDescent="0.25">
      <c r="A730" s="66"/>
      <c r="B730" s="194"/>
    </row>
    <row r="731" spans="1:2" ht="12.75" customHeight="1" x14ac:dyDescent="0.25">
      <c r="A731" s="67"/>
      <c r="B731" s="195"/>
    </row>
    <row r="732" spans="1:2" ht="12.75" customHeight="1" x14ac:dyDescent="0.25"/>
    <row r="733" spans="1:2" ht="12.75" customHeight="1" x14ac:dyDescent="0.25">
      <c r="A733" s="61"/>
      <c r="B733" s="193"/>
    </row>
    <row r="734" spans="1:2" ht="12.75" customHeight="1" x14ac:dyDescent="0.25"/>
    <row r="735" spans="1:2" ht="12.75" customHeight="1" x14ac:dyDescent="0.25">
      <c r="A735" s="61"/>
      <c r="B735" s="193"/>
    </row>
    <row r="736" spans="1:2" ht="12.75" customHeight="1" x14ac:dyDescent="0.25"/>
    <row r="737" spans="1:2" ht="12.75" customHeight="1" x14ac:dyDescent="0.25">
      <c r="A737" s="66"/>
      <c r="B737" s="194"/>
    </row>
    <row r="738" spans="1:2" ht="12.75" customHeight="1" x14ac:dyDescent="0.25">
      <c r="A738" s="67"/>
      <c r="B738" s="195"/>
    </row>
    <row r="739" spans="1:2" ht="12.75" customHeight="1" x14ac:dyDescent="0.25">
      <c r="A739" s="67"/>
      <c r="B739" s="195"/>
    </row>
    <row r="740" spans="1:2" ht="12.75" customHeight="1" x14ac:dyDescent="0.25"/>
    <row r="741" spans="1:2" ht="12.75" customHeight="1" x14ac:dyDescent="0.25">
      <c r="A741" s="61"/>
      <c r="B741" s="193"/>
    </row>
    <row r="742" spans="1:2" ht="12.75" customHeight="1" x14ac:dyDescent="0.25"/>
    <row r="743" spans="1:2" ht="12.75" customHeight="1" x14ac:dyDescent="0.25">
      <c r="A743" s="61"/>
      <c r="B743" s="193"/>
    </row>
    <row r="744" spans="1:2" ht="12.75" customHeight="1" x14ac:dyDescent="0.25"/>
    <row r="745" spans="1:2" ht="12.75" customHeight="1" x14ac:dyDescent="0.25">
      <c r="A745" s="66"/>
      <c r="B745" s="194"/>
    </row>
    <row r="746" spans="1:2" ht="12.75" customHeight="1" x14ac:dyDescent="0.25">
      <c r="A746" s="67"/>
      <c r="B746" s="195"/>
    </row>
    <row r="747" spans="1:2" ht="12.75" customHeight="1" x14ac:dyDescent="0.25"/>
    <row r="748" spans="1:2" ht="12.75" customHeight="1" x14ac:dyDescent="0.25">
      <c r="A748" s="61"/>
      <c r="B748" s="193"/>
    </row>
    <row r="749" spans="1:2" ht="12.75" customHeight="1" x14ac:dyDescent="0.25"/>
    <row r="750" spans="1:2" ht="12.75" customHeight="1" x14ac:dyDescent="0.25">
      <c r="A750" s="61"/>
      <c r="B750" s="193"/>
    </row>
    <row r="751" spans="1:2" ht="12.75" customHeight="1" x14ac:dyDescent="0.25"/>
    <row r="752" spans="1:2" ht="12.75" customHeight="1" x14ac:dyDescent="0.25">
      <c r="A752" s="66"/>
      <c r="B752" s="194"/>
    </row>
    <row r="753" spans="1:2" ht="12.75" customHeight="1" x14ac:dyDescent="0.25">
      <c r="A753" s="67"/>
      <c r="B753" s="195"/>
    </row>
    <row r="754" spans="1:2" ht="12.75" customHeight="1" x14ac:dyDescent="0.25"/>
    <row r="755" spans="1:2" ht="12.75" customHeight="1" x14ac:dyDescent="0.25">
      <c r="A755" s="61"/>
      <c r="B755" s="193"/>
    </row>
    <row r="756" spans="1:2" ht="12.75" customHeight="1" x14ac:dyDescent="0.25"/>
    <row r="757" spans="1:2" ht="12.75" customHeight="1" x14ac:dyDescent="0.25">
      <c r="A757" s="61"/>
      <c r="B757" s="193"/>
    </row>
    <row r="758" spans="1:2" ht="12.75" customHeight="1" x14ac:dyDescent="0.25"/>
    <row r="759" spans="1:2" ht="12.75" customHeight="1" x14ac:dyDescent="0.25">
      <c r="A759" s="66"/>
      <c r="B759" s="194"/>
    </row>
    <row r="760" spans="1:2" ht="12.75" customHeight="1" x14ac:dyDescent="0.25">
      <c r="A760" s="67"/>
      <c r="B760" s="195"/>
    </row>
    <row r="761" spans="1:2" ht="12.75" customHeight="1" x14ac:dyDescent="0.25"/>
    <row r="762" spans="1:2" ht="12.75" customHeight="1" x14ac:dyDescent="0.25">
      <c r="A762" s="61"/>
      <c r="B762" s="193"/>
    </row>
    <row r="763" spans="1:2" ht="12.75" customHeight="1" x14ac:dyDescent="0.25"/>
    <row r="764" spans="1:2" ht="12.75" customHeight="1" x14ac:dyDescent="0.25">
      <c r="A764" s="61"/>
      <c r="B764" s="193"/>
    </row>
    <row r="765" spans="1:2" ht="12.75" customHeight="1" x14ac:dyDescent="0.25"/>
    <row r="766" spans="1:2" ht="12.75" customHeight="1" x14ac:dyDescent="0.25">
      <c r="A766" s="66"/>
      <c r="B766" s="194"/>
    </row>
    <row r="767" spans="1:2" ht="12.75" customHeight="1" x14ac:dyDescent="0.25">
      <c r="A767" s="67"/>
      <c r="B767" s="195"/>
    </row>
    <row r="768" spans="1:2" ht="12.75" customHeight="1" x14ac:dyDescent="0.25"/>
    <row r="769" spans="1:2" ht="12.75" customHeight="1" x14ac:dyDescent="0.25">
      <c r="A769" s="61"/>
      <c r="B769" s="193"/>
    </row>
    <row r="770" spans="1:2" ht="12.75" customHeight="1" x14ac:dyDescent="0.25"/>
    <row r="771" spans="1:2" ht="12.75" customHeight="1" x14ac:dyDescent="0.25">
      <c r="A771" s="61"/>
      <c r="B771" s="193"/>
    </row>
    <row r="772" spans="1:2" ht="12.75" customHeight="1" x14ac:dyDescent="0.25"/>
    <row r="773" spans="1:2" ht="12.75" customHeight="1" x14ac:dyDescent="0.25">
      <c r="A773" s="66"/>
      <c r="B773" s="194"/>
    </row>
    <row r="774" spans="1:2" ht="12.75" customHeight="1" x14ac:dyDescent="0.25">
      <c r="A774" s="67"/>
      <c r="B774" s="195"/>
    </row>
    <row r="775" spans="1:2" ht="12.75" customHeight="1" x14ac:dyDescent="0.25"/>
    <row r="776" spans="1:2" ht="12.75" customHeight="1" x14ac:dyDescent="0.25">
      <c r="A776" s="61"/>
      <c r="B776" s="193"/>
    </row>
    <row r="777" spans="1:2" ht="12.75" customHeight="1" x14ac:dyDescent="0.25"/>
    <row r="778" spans="1:2" ht="12.75" customHeight="1" x14ac:dyDescent="0.25">
      <c r="A778" s="61"/>
      <c r="B778" s="193"/>
    </row>
    <row r="779" spans="1:2" ht="12.75" customHeight="1" x14ac:dyDescent="0.25"/>
    <row r="780" spans="1:2" ht="12.75" customHeight="1" x14ac:dyDescent="0.25">
      <c r="A780" s="66"/>
      <c r="B780" s="194"/>
    </row>
    <row r="781" spans="1:2" ht="12.75" customHeight="1" x14ac:dyDescent="0.25">
      <c r="A781" s="67"/>
      <c r="B781" s="195"/>
    </row>
    <row r="782" spans="1:2" ht="12.75" customHeight="1" x14ac:dyDescent="0.25"/>
    <row r="783" spans="1:2" ht="12.75" customHeight="1" x14ac:dyDescent="0.25">
      <c r="A783" s="61"/>
      <c r="B783" s="193"/>
    </row>
    <row r="784" spans="1:2" ht="12.75" customHeight="1" x14ac:dyDescent="0.25"/>
    <row r="785" spans="1:2" ht="12.75" customHeight="1" x14ac:dyDescent="0.25">
      <c r="A785" s="61"/>
      <c r="B785" s="193"/>
    </row>
    <row r="786" spans="1:2" ht="12.75" customHeight="1" x14ac:dyDescent="0.25"/>
    <row r="787" spans="1:2" ht="12.75" customHeight="1" x14ac:dyDescent="0.25">
      <c r="A787" s="66"/>
      <c r="B787" s="194"/>
    </row>
    <row r="788" spans="1:2" ht="12.75" customHeight="1" x14ac:dyDescent="0.25">
      <c r="A788" s="67"/>
      <c r="B788" s="195"/>
    </row>
    <row r="789" spans="1:2" ht="12.75" customHeight="1" x14ac:dyDescent="0.25"/>
    <row r="790" spans="1:2" ht="12.75" customHeight="1" x14ac:dyDescent="0.25">
      <c r="A790" s="61"/>
      <c r="B790" s="193"/>
    </row>
    <row r="791" spans="1:2" ht="12.75" customHeight="1" x14ac:dyDescent="0.25"/>
    <row r="792" spans="1:2" ht="12.75" customHeight="1" x14ac:dyDescent="0.25">
      <c r="A792" s="61"/>
      <c r="B792" s="193"/>
    </row>
    <row r="793" spans="1:2" ht="12.75" customHeight="1" x14ac:dyDescent="0.25"/>
    <row r="794" spans="1:2" ht="12.75" customHeight="1" x14ac:dyDescent="0.25">
      <c r="A794" s="66"/>
      <c r="B794" s="194"/>
    </row>
    <row r="795" spans="1:2" ht="12.75" customHeight="1" x14ac:dyDescent="0.25">
      <c r="A795" s="67"/>
      <c r="B795" s="195"/>
    </row>
    <row r="796" spans="1:2" ht="12.75" customHeight="1" x14ac:dyDescent="0.25">
      <c r="A796" s="67"/>
      <c r="B796" s="195"/>
    </row>
    <row r="797" spans="1:2" ht="12.75" customHeight="1" x14ac:dyDescent="0.25">
      <c r="A797" s="61"/>
      <c r="B797" s="193"/>
    </row>
    <row r="798" spans="1:2" ht="12.75" customHeight="1" x14ac:dyDescent="0.25"/>
    <row r="799" spans="1:2" ht="12.75" customHeight="1" x14ac:dyDescent="0.25">
      <c r="A799" s="61"/>
      <c r="B799" s="193"/>
    </row>
    <row r="800" spans="1:2" ht="12.75" customHeight="1" x14ac:dyDescent="0.25"/>
    <row r="801" spans="1:2" ht="12.75" customHeight="1" x14ac:dyDescent="0.25">
      <c r="A801" s="66"/>
      <c r="B801" s="194"/>
    </row>
    <row r="802" spans="1:2" ht="12.75" customHeight="1" x14ac:dyDescent="0.25">
      <c r="A802" s="67"/>
      <c r="B802" s="195"/>
    </row>
    <row r="803" spans="1:2" ht="12.75" customHeight="1" x14ac:dyDescent="0.25">
      <c r="A803" s="67"/>
      <c r="B803" s="195"/>
    </row>
    <row r="804" spans="1:2" ht="12.75" customHeight="1" x14ac:dyDescent="0.25"/>
    <row r="805" spans="1:2" ht="12.75" customHeight="1" x14ac:dyDescent="0.25">
      <c r="A805" s="61"/>
      <c r="B805" s="193"/>
    </row>
    <row r="806" spans="1:2" ht="12.75" customHeight="1" x14ac:dyDescent="0.25"/>
    <row r="807" spans="1:2" ht="12.75" customHeight="1" x14ac:dyDescent="0.25">
      <c r="A807" s="61"/>
      <c r="B807" s="193"/>
    </row>
    <row r="808" spans="1:2" ht="12.75" customHeight="1" x14ac:dyDescent="0.25"/>
    <row r="809" spans="1:2" ht="12.75" customHeight="1" x14ac:dyDescent="0.25">
      <c r="A809" s="66"/>
      <c r="B809" s="194"/>
    </row>
    <row r="810" spans="1:2" ht="12.75" customHeight="1" x14ac:dyDescent="0.25">
      <c r="A810" s="67"/>
      <c r="B810" s="195"/>
    </row>
    <row r="811" spans="1:2" ht="12.75" customHeight="1" x14ac:dyDescent="0.25"/>
    <row r="812" spans="1:2" ht="12.75" customHeight="1" x14ac:dyDescent="0.25">
      <c r="A812" s="61"/>
      <c r="B812" s="193"/>
    </row>
    <row r="813" spans="1:2" ht="12.75" customHeight="1" x14ac:dyDescent="0.25"/>
    <row r="814" spans="1:2" ht="12.75" customHeight="1" x14ac:dyDescent="0.25">
      <c r="A814" s="61"/>
      <c r="B814" s="193"/>
    </row>
    <row r="815" spans="1:2" ht="12.75" customHeight="1" x14ac:dyDescent="0.25"/>
    <row r="816" spans="1:2" ht="12.75" customHeight="1" x14ac:dyDescent="0.25">
      <c r="A816" s="66"/>
      <c r="B816" s="194"/>
    </row>
    <row r="817" spans="1:2" ht="12.75" customHeight="1" x14ac:dyDescent="0.25">
      <c r="A817" s="67"/>
      <c r="B817" s="195"/>
    </row>
    <row r="818" spans="1:2" ht="12.75" customHeight="1" x14ac:dyDescent="0.25"/>
    <row r="819" spans="1:2" ht="12.75" customHeight="1" x14ac:dyDescent="0.25">
      <c r="A819" s="61"/>
      <c r="B819" s="193"/>
    </row>
    <row r="820" spans="1:2" ht="12.75" customHeight="1" x14ac:dyDescent="0.25"/>
    <row r="821" spans="1:2" ht="12.75" customHeight="1" x14ac:dyDescent="0.25">
      <c r="A821" s="61"/>
      <c r="B821" s="193"/>
    </row>
    <row r="822" spans="1:2" ht="12.75" customHeight="1" x14ac:dyDescent="0.25"/>
    <row r="823" spans="1:2" ht="12.75" customHeight="1" x14ac:dyDescent="0.25">
      <c r="A823" s="66"/>
      <c r="B823" s="194"/>
    </row>
    <row r="824" spans="1:2" ht="12.75" customHeight="1" x14ac:dyDescent="0.25">
      <c r="A824" s="67"/>
      <c r="B824" s="195"/>
    </row>
    <row r="825" spans="1:2" ht="12.75" customHeight="1" x14ac:dyDescent="0.25"/>
    <row r="826" spans="1:2" ht="12.75" customHeight="1" x14ac:dyDescent="0.25">
      <c r="A826" s="61"/>
      <c r="B826" s="193"/>
    </row>
    <row r="827" spans="1:2" ht="12.75" customHeight="1" x14ac:dyDescent="0.25"/>
    <row r="828" spans="1:2" ht="12.75" customHeight="1" x14ac:dyDescent="0.25">
      <c r="A828" s="61"/>
      <c r="B828" s="193"/>
    </row>
    <row r="829" spans="1:2" ht="12.75" customHeight="1" x14ac:dyDescent="0.25"/>
    <row r="830" spans="1:2" ht="12.75" customHeight="1" x14ac:dyDescent="0.25">
      <c r="A830" s="66"/>
      <c r="B830" s="194"/>
    </row>
    <row r="831" spans="1:2" ht="12.75" customHeight="1" x14ac:dyDescent="0.25">
      <c r="A831" s="67"/>
      <c r="B831" s="195"/>
    </row>
    <row r="832" spans="1:2" ht="12.75" customHeight="1" x14ac:dyDescent="0.25"/>
    <row r="833" spans="1:2" ht="12.75" customHeight="1" x14ac:dyDescent="0.25">
      <c r="A833" s="61"/>
      <c r="B833" s="193"/>
    </row>
    <row r="834" spans="1:2" ht="12.75" customHeight="1" x14ac:dyDescent="0.25"/>
    <row r="835" spans="1:2" ht="12.75" customHeight="1" x14ac:dyDescent="0.25">
      <c r="A835" s="61"/>
      <c r="B835" s="193"/>
    </row>
    <row r="836" spans="1:2" ht="12.75" customHeight="1" x14ac:dyDescent="0.25"/>
    <row r="837" spans="1:2" ht="12.75" customHeight="1" x14ac:dyDescent="0.25">
      <c r="A837" s="66"/>
      <c r="B837" s="194"/>
    </row>
    <row r="838" spans="1:2" ht="12.75" customHeight="1" x14ac:dyDescent="0.25">
      <c r="A838" s="67"/>
      <c r="B838" s="195"/>
    </row>
    <row r="839" spans="1:2" ht="12.75" customHeight="1" x14ac:dyDescent="0.25"/>
    <row r="840" spans="1:2" ht="12.75" customHeight="1" x14ac:dyDescent="0.25">
      <c r="A840" s="61"/>
      <c r="B840" s="193"/>
    </row>
    <row r="841" spans="1:2" ht="12.75" customHeight="1" x14ac:dyDescent="0.25"/>
    <row r="842" spans="1:2" ht="12.75" customHeight="1" x14ac:dyDescent="0.25">
      <c r="A842" s="61"/>
      <c r="B842" s="193"/>
    </row>
    <row r="843" spans="1:2" ht="12.75" customHeight="1" x14ac:dyDescent="0.25"/>
    <row r="844" spans="1:2" ht="12.75" customHeight="1" x14ac:dyDescent="0.25">
      <c r="A844" s="66"/>
      <c r="B844" s="194"/>
    </row>
    <row r="845" spans="1:2" ht="12.75" customHeight="1" x14ac:dyDescent="0.25">
      <c r="A845" s="67"/>
      <c r="B845" s="195"/>
    </row>
    <row r="846" spans="1:2" ht="12.75" customHeight="1" x14ac:dyDescent="0.25"/>
    <row r="847" spans="1:2" ht="12.75" customHeight="1" x14ac:dyDescent="0.25">
      <c r="A847" s="61"/>
      <c r="B847" s="193"/>
    </row>
    <row r="848" spans="1:2" ht="12.75" customHeight="1" x14ac:dyDescent="0.25"/>
    <row r="849" spans="1:2" ht="12.75" customHeight="1" x14ac:dyDescent="0.25">
      <c r="A849" s="61"/>
      <c r="B849" s="193"/>
    </row>
    <row r="850" spans="1:2" ht="12.75" customHeight="1" x14ac:dyDescent="0.25"/>
    <row r="851" spans="1:2" ht="12.75" customHeight="1" x14ac:dyDescent="0.25">
      <c r="A851" s="66"/>
      <c r="B851" s="194"/>
    </row>
    <row r="852" spans="1:2" ht="12.75" customHeight="1" x14ac:dyDescent="0.25">
      <c r="A852" s="67"/>
      <c r="B852" s="195"/>
    </row>
    <row r="853" spans="1:2" ht="12.75" customHeight="1" x14ac:dyDescent="0.25"/>
    <row r="854" spans="1:2" ht="12.75" customHeight="1" x14ac:dyDescent="0.25">
      <c r="A854" s="61"/>
      <c r="B854" s="193"/>
    </row>
    <row r="855" spans="1:2" ht="12.75" customHeight="1" x14ac:dyDescent="0.25"/>
    <row r="856" spans="1:2" ht="12.75" customHeight="1" x14ac:dyDescent="0.25">
      <c r="A856" s="61"/>
      <c r="B856" s="193"/>
    </row>
    <row r="857" spans="1:2" ht="12.75" customHeight="1" x14ac:dyDescent="0.25"/>
    <row r="858" spans="1:2" ht="12.75" customHeight="1" x14ac:dyDescent="0.25">
      <c r="A858" s="66"/>
      <c r="B858" s="194"/>
    </row>
    <row r="859" spans="1:2" ht="12.75" customHeight="1" x14ac:dyDescent="0.25">
      <c r="A859" s="67"/>
      <c r="B859" s="195"/>
    </row>
    <row r="860" spans="1:2" ht="12.75" customHeight="1" x14ac:dyDescent="0.25"/>
    <row r="861" spans="1:2" ht="12.75" customHeight="1" x14ac:dyDescent="0.25">
      <c r="A861" s="61"/>
      <c r="B861" s="193"/>
    </row>
    <row r="862" spans="1:2" ht="12.75" customHeight="1" x14ac:dyDescent="0.25"/>
    <row r="863" spans="1:2" ht="12.75" customHeight="1" x14ac:dyDescent="0.25">
      <c r="A863" s="61"/>
      <c r="B863" s="193"/>
    </row>
    <row r="864" spans="1:2" ht="12.75" customHeight="1" x14ac:dyDescent="0.25">
      <c r="A864" s="61"/>
      <c r="B864" s="193"/>
    </row>
    <row r="865" spans="1:2" ht="12.75" customHeight="1" x14ac:dyDescent="0.25">
      <c r="A865" s="69"/>
      <c r="B865" s="196"/>
    </row>
    <row r="866" spans="1:2" ht="12.75" customHeight="1" x14ac:dyDescent="0.25">
      <c r="A866" s="67"/>
      <c r="B866" s="195"/>
    </row>
    <row r="867" spans="1:2" ht="12.75" customHeight="1" x14ac:dyDescent="0.25"/>
    <row r="868" spans="1:2" ht="12.75" customHeight="1" x14ac:dyDescent="0.25">
      <c r="A868" s="61"/>
      <c r="B868" s="197"/>
    </row>
    <row r="869" spans="1:2" ht="12.75" customHeight="1" x14ac:dyDescent="0.25"/>
    <row r="870" spans="1:2" ht="12.75" customHeight="1" x14ac:dyDescent="0.25">
      <c r="A870" s="61"/>
      <c r="B870" s="197"/>
    </row>
    <row r="871" spans="1:2" ht="12.75" customHeight="1" x14ac:dyDescent="0.25"/>
    <row r="872" spans="1:2" ht="12.75" customHeight="1" x14ac:dyDescent="0.25">
      <c r="A872" s="66"/>
      <c r="B872" s="194"/>
    </row>
    <row r="873" spans="1:2" ht="12.75" customHeight="1" x14ac:dyDescent="0.25">
      <c r="A873" s="67"/>
      <c r="B873" s="195"/>
    </row>
    <row r="874" spans="1:2" ht="12.75" customHeight="1" x14ac:dyDescent="0.25"/>
    <row r="875" spans="1:2" ht="12.75" customHeight="1" x14ac:dyDescent="0.25">
      <c r="A875" s="61"/>
      <c r="B875" s="193"/>
    </row>
    <row r="876" spans="1:2" ht="12.75" customHeight="1" x14ac:dyDescent="0.25"/>
    <row r="877" spans="1:2" ht="12.75" customHeight="1" x14ac:dyDescent="0.25">
      <c r="A877" s="61"/>
      <c r="B877" s="193"/>
    </row>
    <row r="878" spans="1:2" ht="12.75" customHeight="1" x14ac:dyDescent="0.25"/>
    <row r="879" spans="1:2" ht="12.75" customHeight="1" x14ac:dyDescent="0.25">
      <c r="A879" s="66"/>
      <c r="B879" s="194"/>
    </row>
    <row r="880" spans="1:2" ht="12.75" customHeight="1" x14ac:dyDescent="0.25">
      <c r="A880" s="67"/>
      <c r="B880" s="195"/>
    </row>
    <row r="881" spans="1:2" ht="12.75" customHeight="1" x14ac:dyDescent="0.25"/>
    <row r="882" spans="1:2" ht="12.75" customHeight="1" x14ac:dyDescent="0.25">
      <c r="A882" s="61"/>
      <c r="B882" s="193"/>
    </row>
    <row r="883" spans="1:2" ht="12.75" customHeight="1" x14ac:dyDescent="0.25"/>
    <row r="884" spans="1:2" ht="12.75" customHeight="1" x14ac:dyDescent="0.25">
      <c r="A884" s="61"/>
      <c r="B884" s="193"/>
    </row>
    <row r="885" spans="1:2" ht="12.75" customHeight="1" x14ac:dyDescent="0.25"/>
    <row r="886" spans="1:2" ht="12.75" customHeight="1" x14ac:dyDescent="0.25">
      <c r="A886" s="66"/>
      <c r="B886" s="194"/>
    </row>
    <row r="887" spans="1:2" ht="12.75" customHeight="1" x14ac:dyDescent="0.25">
      <c r="A887" s="67"/>
      <c r="B887" s="195"/>
    </row>
    <row r="888" spans="1:2" ht="12.75" customHeight="1" x14ac:dyDescent="0.25"/>
    <row r="889" spans="1:2" ht="12.75" customHeight="1" x14ac:dyDescent="0.25">
      <c r="A889" s="61"/>
      <c r="B889" s="193"/>
    </row>
    <row r="890" spans="1:2" ht="12.75" customHeight="1" x14ac:dyDescent="0.25"/>
    <row r="891" spans="1:2" ht="12.75" customHeight="1" x14ac:dyDescent="0.25">
      <c r="A891" s="61"/>
      <c r="B891" s="193"/>
    </row>
    <row r="892" spans="1:2" ht="12.75" customHeight="1" x14ac:dyDescent="0.25"/>
    <row r="893" spans="1:2" ht="12.75" customHeight="1" x14ac:dyDescent="0.25">
      <c r="A893" s="66"/>
      <c r="B893" s="194"/>
    </row>
    <row r="894" spans="1:2" ht="12.75" customHeight="1" x14ac:dyDescent="0.25">
      <c r="A894" s="67"/>
      <c r="B894" s="195"/>
    </row>
    <row r="895" spans="1:2" ht="12.75" customHeight="1" x14ac:dyDescent="0.25"/>
    <row r="896" spans="1:2" ht="12.75" customHeight="1" x14ac:dyDescent="0.25">
      <c r="A896" s="61"/>
      <c r="B896" s="193"/>
    </row>
    <row r="897" spans="1:2" ht="12.75" customHeight="1" x14ac:dyDescent="0.25"/>
    <row r="898" spans="1:2" ht="12.75" customHeight="1" x14ac:dyDescent="0.25">
      <c r="A898" s="61"/>
      <c r="B898" s="193"/>
    </row>
    <row r="899" spans="1:2" ht="12.75" customHeight="1" x14ac:dyDescent="0.25"/>
    <row r="900" spans="1:2" ht="12.75" customHeight="1" x14ac:dyDescent="0.25">
      <c r="A900" s="61"/>
      <c r="B900" s="193"/>
    </row>
    <row r="901" spans="1:2" ht="12.75" customHeight="1" x14ac:dyDescent="0.25"/>
    <row r="902" spans="1:2" ht="12.75" customHeight="1" x14ac:dyDescent="0.25">
      <c r="A902" s="61"/>
      <c r="B902" s="193"/>
    </row>
    <row r="903" spans="1:2" ht="12.75" customHeight="1" x14ac:dyDescent="0.25"/>
    <row r="904" spans="1:2" ht="12.75" customHeight="1" x14ac:dyDescent="0.25"/>
    <row r="905" spans="1:2" ht="12.75" customHeight="1" x14ac:dyDescent="0.25">
      <c r="A905" s="70"/>
      <c r="B905" s="193"/>
    </row>
    <row r="906" spans="1:2" ht="12.75" customHeight="1" x14ac:dyDescent="0.25"/>
    <row r="907" spans="1:2" ht="12.75" customHeight="1" x14ac:dyDescent="0.25">
      <c r="A907" s="70"/>
      <c r="B907" s="193"/>
    </row>
    <row r="908" spans="1:2" ht="12.75" customHeight="1" x14ac:dyDescent="0.25"/>
    <row r="909" spans="1:2" ht="12.75" customHeight="1" x14ac:dyDescent="0.25">
      <c r="A909" s="70"/>
      <c r="B909" s="194"/>
    </row>
    <row r="910" spans="1:2" ht="12.75" customHeight="1" x14ac:dyDescent="0.25">
      <c r="A910" s="67"/>
      <c r="B910" s="195"/>
    </row>
    <row r="911" spans="1:2" ht="12.75" customHeight="1" x14ac:dyDescent="0.25"/>
    <row r="912" spans="1:2" ht="12.75" customHeight="1" x14ac:dyDescent="0.25">
      <c r="A912" s="61"/>
      <c r="B912" s="193"/>
    </row>
    <row r="913" spans="1:2" ht="12.75" customHeight="1" x14ac:dyDescent="0.25"/>
    <row r="914" spans="1:2" ht="12.75" customHeight="1" x14ac:dyDescent="0.25">
      <c r="A914" s="70"/>
      <c r="B914" s="194"/>
    </row>
    <row r="915" spans="1:2" ht="12.75" customHeight="1" x14ac:dyDescent="0.25">
      <c r="A915" s="67"/>
      <c r="B915" s="195"/>
    </row>
    <row r="916" spans="1:2" ht="12.75" customHeight="1" x14ac:dyDescent="0.25"/>
    <row r="917" spans="1:2" ht="12.75" customHeight="1" x14ac:dyDescent="0.25">
      <c r="A917" s="61"/>
      <c r="B917" s="193"/>
    </row>
    <row r="918" spans="1:2" ht="12.75" customHeight="1" x14ac:dyDescent="0.25"/>
    <row r="919" spans="1:2" ht="12.75" customHeight="1" x14ac:dyDescent="0.25">
      <c r="A919" s="61"/>
      <c r="B919" s="193"/>
    </row>
    <row r="920" spans="1:2" ht="12.75" customHeight="1" x14ac:dyDescent="0.25"/>
    <row r="921" spans="1:2" ht="12.75" customHeight="1" x14ac:dyDescent="0.25">
      <c r="A921" s="61"/>
      <c r="B921" s="193"/>
    </row>
    <row r="922" spans="1:2" ht="12.75" customHeight="1" x14ac:dyDescent="0.25"/>
    <row r="923" spans="1:2" ht="12.75" customHeight="1" x14ac:dyDescent="0.25"/>
    <row r="924" spans="1:2" ht="12.75" customHeight="1" x14ac:dyDescent="0.25">
      <c r="A924" s="70"/>
      <c r="B924" s="193"/>
    </row>
    <row r="925" spans="1:2" ht="12.75" customHeight="1" x14ac:dyDescent="0.25"/>
    <row r="926" spans="1:2" ht="12.75" customHeight="1" x14ac:dyDescent="0.25">
      <c r="A926" s="71"/>
      <c r="B926" s="197"/>
    </row>
    <row r="927" spans="1:2" ht="12.75" customHeight="1" x14ac:dyDescent="0.25"/>
    <row r="928" spans="1:2" ht="12.75" customHeight="1" x14ac:dyDescent="0.25">
      <c r="A928" s="71"/>
      <c r="B928" s="196"/>
    </row>
    <row r="929" spans="1:2" ht="12.75" customHeight="1" x14ac:dyDescent="0.25">
      <c r="A929" s="68"/>
      <c r="B929" s="195"/>
    </row>
    <row r="930" spans="1:2" ht="12.75" customHeight="1" x14ac:dyDescent="0.25">
      <c r="A930" s="67"/>
      <c r="B930" s="195"/>
    </row>
    <row r="931" spans="1:2" ht="12.75" customHeight="1" x14ac:dyDescent="0.25">
      <c r="A931" s="61"/>
      <c r="B931" s="193"/>
    </row>
    <row r="932" spans="1:2" ht="12.75" customHeight="1" x14ac:dyDescent="0.25">
      <c r="A932" s="67"/>
      <c r="B932" s="195"/>
    </row>
    <row r="933" spans="1:2" ht="12.75" customHeight="1" x14ac:dyDescent="0.25">
      <c r="A933" s="71"/>
      <c r="B933" s="196"/>
    </row>
    <row r="934" spans="1:2" ht="12.75" customHeight="1" x14ac:dyDescent="0.25">
      <c r="A934" s="68"/>
      <c r="B934" s="198"/>
    </row>
    <row r="935" spans="1:2" ht="12.75" customHeight="1" x14ac:dyDescent="0.25">
      <c r="A935" s="68"/>
      <c r="B935" s="198"/>
    </row>
    <row r="936" spans="1:2" ht="12.75" customHeight="1" x14ac:dyDescent="0.25">
      <c r="A936" s="61"/>
      <c r="B936" s="193"/>
    </row>
    <row r="937" spans="1:2" ht="12.75" customHeight="1" x14ac:dyDescent="0.25"/>
    <row r="938" spans="1:2" ht="12.75" customHeight="1" x14ac:dyDescent="0.25">
      <c r="A938" s="68"/>
    </row>
    <row r="939" spans="1:2" ht="12.75" customHeight="1" x14ac:dyDescent="0.25">
      <c r="A939" s="69"/>
    </row>
    <row r="940" spans="1:2" ht="12.75" customHeight="1" x14ac:dyDescent="0.25">
      <c r="A940" s="79"/>
      <c r="B940" s="199"/>
    </row>
    <row r="941" spans="1:2" ht="12.75" customHeight="1" x14ac:dyDescent="0.25">
      <c r="B941" s="157"/>
    </row>
    <row r="942" spans="1:2" ht="12.75" customHeight="1" x14ac:dyDescent="0.25">
      <c r="A942" s="61"/>
      <c r="B942" s="197"/>
    </row>
    <row r="943" spans="1:2" ht="12.75" customHeight="1" x14ac:dyDescent="0.25">
      <c r="A943" s="68"/>
    </row>
    <row r="944" spans="1:2" ht="12.75" customHeight="1" x14ac:dyDescent="0.25">
      <c r="A944" s="69"/>
    </row>
    <row r="945" spans="1:2" ht="12.75" customHeight="1" x14ac:dyDescent="0.25">
      <c r="A945" s="78"/>
      <c r="B945" s="157"/>
    </row>
    <row r="946" spans="1:2" ht="12.75" customHeight="1" x14ac:dyDescent="0.25">
      <c r="A946" s="78"/>
      <c r="B946" s="157"/>
    </row>
    <row r="947" spans="1:2" ht="12.75" customHeight="1" x14ac:dyDescent="0.25">
      <c r="A947" s="61"/>
      <c r="B947" s="197"/>
    </row>
    <row r="948" spans="1:2" ht="12.75" customHeight="1" x14ac:dyDescent="0.25">
      <c r="A948" s="68"/>
    </row>
    <row r="949" spans="1:2" ht="12.75" customHeight="1" x14ac:dyDescent="0.25">
      <c r="A949" s="69"/>
    </row>
    <row r="950" spans="1:2" ht="12.75" customHeight="1" x14ac:dyDescent="0.25">
      <c r="A950" s="78"/>
      <c r="B950" s="157"/>
    </row>
    <row r="951" spans="1:2" ht="12.75" customHeight="1" x14ac:dyDescent="0.25">
      <c r="A951" s="78"/>
      <c r="B951" s="157"/>
    </row>
    <row r="952" spans="1:2" ht="12.75" customHeight="1" x14ac:dyDescent="0.25">
      <c r="A952" s="61"/>
      <c r="B952" s="197"/>
    </row>
    <row r="953" spans="1:2" ht="12.75" customHeight="1" x14ac:dyDescent="0.25">
      <c r="A953" s="68"/>
    </row>
    <row r="954" spans="1:2" ht="12.75" customHeight="1" x14ac:dyDescent="0.25">
      <c r="A954" s="69"/>
    </row>
    <row r="955" spans="1:2" ht="12.75" customHeight="1" x14ac:dyDescent="0.25">
      <c r="A955" s="78"/>
      <c r="B955" s="157"/>
    </row>
    <row r="956" spans="1:2" ht="12.75" customHeight="1" x14ac:dyDescent="0.25">
      <c r="A956" s="69"/>
    </row>
    <row r="957" spans="1:2" ht="12.75" customHeight="1" x14ac:dyDescent="0.25">
      <c r="A957" s="61"/>
      <c r="B957" s="197"/>
    </row>
    <row r="958" spans="1:2" ht="12.75" customHeight="1" x14ac:dyDescent="0.25">
      <c r="A958" s="69"/>
    </row>
    <row r="959" spans="1:2" ht="12.75" customHeight="1" x14ac:dyDescent="0.25">
      <c r="A959" s="69"/>
    </row>
    <row r="960" spans="1:2" ht="12.75" customHeight="1" x14ac:dyDescent="0.25">
      <c r="A960" s="78"/>
      <c r="B960" s="157"/>
    </row>
    <row r="961" spans="1:2" ht="12.75" customHeight="1" x14ac:dyDescent="0.25">
      <c r="A961" s="69"/>
    </row>
    <row r="962" spans="1:2" ht="12.75" customHeight="1" x14ac:dyDescent="0.25">
      <c r="A962" s="69"/>
    </row>
    <row r="963" spans="1:2" ht="12.75" customHeight="1" x14ac:dyDescent="0.25">
      <c r="A963" s="78"/>
      <c r="B963" s="157"/>
    </row>
    <row r="964" spans="1:2" ht="12.75" customHeight="1" x14ac:dyDescent="0.25">
      <c r="A964" s="69"/>
    </row>
    <row r="965" spans="1:2" ht="12.75" customHeight="1" x14ac:dyDescent="0.25">
      <c r="A965" s="69"/>
    </row>
    <row r="966" spans="1:2" ht="12.75" customHeight="1" x14ac:dyDescent="0.25">
      <c r="A966" s="78"/>
      <c r="B966" s="157"/>
    </row>
    <row r="967" spans="1:2" ht="12.75" customHeight="1" x14ac:dyDescent="0.25">
      <c r="A967" s="78"/>
      <c r="B967" s="157"/>
    </row>
    <row r="968" spans="1:2" ht="12.75" customHeight="1" x14ac:dyDescent="0.25">
      <c r="A968" s="78"/>
      <c r="B968" s="157"/>
    </row>
    <row r="969" spans="1:2" ht="12.75" customHeight="1" x14ac:dyDescent="0.25">
      <c r="A969" s="69"/>
    </row>
    <row r="970" spans="1:2" ht="12.75" customHeight="1" x14ac:dyDescent="0.25">
      <c r="A970" s="69"/>
    </row>
    <row r="971" spans="1:2" ht="12.75" customHeight="1" x14ac:dyDescent="0.25">
      <c r="A971" s="78"/>
      <c r="B971" s="174"/>
    </row>
    <row r="972" spans="1:2" ht="12.75" customHeight="1" x14ac:dyDescent="0.25">
      <c r="A972" s="69"/>
    </row>
    <row r="973" spans="1:2" ht="12.75" customHeight="1" x14ac:dyDescent="0.25">
      <c r="A973" s="69"/>
    </row>
    <row r="974" spans="1:2" ht="12.75" customHeight="1" x14ac:dyDescent="0.25">
      <c r="A974" s="78"/>
      <c r="B974" s="157"/>
    </row>
    <row r="975" spans="1:2" ht="12.75" customHeight="1" x14ac:dyDescent="0.25">
      <c r="A975" s="69"/>
    </row>
    <row r="976" spans="1:2" ht="12.75" customHeight="1" x14ac:dyDescent="0.25">
      <c r="A976" s="69"/>
    </row>
    <row r="977" spans="1:2" ht="12.75" customHeight="1" x14ac:dyDescent="0.25">
      <c r="A977" s="78"/>
      <c r="B977" s="157"/>
    </row>
    <row r="978" spans="1:2" ht="12.75" customHeight="1" x14ac:dyDescent="0.25">
      <c r="A978" s="69"/>
    </row>
    <row r="979" spans="1:2" ht="12.75" customHeight="1" x14ac:dyDescent="0.25">
      <c r="A979" s="69"/>
    </row>
    <row r="980" spans="1:2" ht="12.75" customHeight="1" x14ac:dyDescent="0.25">
      <c r="A980" s="78"/>
      <c r="B980" s="157"/>
    </row>
    <row r="981" spans="1:2" ht="12.75" customHeight="1" x14ac:dyDescent="0.25">
      <c r="A981" s="69"/>
    </row>
    <row r="982" spans="1:2" ht="12.75" customHeight="1" x14ac:dyDescent="0.25">
      <c r="A982" s="69"/>
    </row>
    <row r="983" spans="1:2" ht="12.75" customHeight="1" x14ac:dyDescent="0.25">
      <c r="A983" s="78"/>
      <c r="B983" s="157"/>
    </row>
    <row r="984" spans="1:2" ht="12.75" customHeight="1" x14ac:dyDescent="0.25">
      <c r="A984" s="69"/>
    </row>
    <row r="985" spans="1:2" ht="12.75" customHeight="1" x14ac:dyDescent="0.25">
      <c r="A985" s="69"/>
    </row>
    <row r="986" spans="1:2" ht="12.75" customHeight="1" x14ac:dyDescent="0.25">
      <c r="A986" s="78"/>
      <c r="B986" s="157"/>
    </row>
    <row r="987" spans="1:2" ht="12.75" customHeight="1" x14ac:dyDescent="0.25">
      <c r="A987" s="69"/>
    </row>
    <row r="988" spans="1:2" ht="12.75" customHeight="1" x14ac:dyDescent="0.25">
      <c r="A988" s="69"/>
    </row>
    <row r="989" spans="1:2" ht="12.75" customHeight="1" x14ac:dyDescent="0.25">
      <c r="A989" s="78"/>
      <c r="B989" s="157"/>
    </row>
    <row r="990" spans="1:2" ht="12.75" customHeight="1" x14ac:dyDescent="0.25">
      <c r="A990" s="69"/>
    </row>
    <row r="991" spans="1:2" ht="12.75" customHeight="1" x14ac:dyDescent="0.25">
      <c r="A991" s="69"/>
    </row>
    <row r="992" spans="1:2" ht="12.75" customHeight="1" x14ac:dyDescent="0.25">
      <c r="A992" s="78"/>
      <c r="B992" s="157"/>
    </row>
    <row r="993" spans="1:2" ht="12.75" customHeight="1" x14ac:dyDescent="0.25">
      <c r="A993" s="69"/>
    </row>
    <row r="994" spans="1:2" ht="12.75" customHeight="1" x14ac:dyDescent="0.25">
      <c r="A994" s="69"/>
    </row>
    <row r="995" spans="1:2" ht="12.75" customHeight="1" x14ac:dyDescent="0.25">
      <c r="A995" s="78"/>
      <c r="B995" s="157"/>
    </row>
    <row r="996" spans="1:2" ht="12.75" customHeight="1" x14ac:dyDescent="0.25">
      <c r="A996" s="69"/>
    </row>
    <row r="997" spans="1:2" ht="12.75" customHeight="1" x14ac:dyDescent="0.25">
      <c r="A997" s="69"/>
    </row>
    <row r="998" spans="1:2" ht="12.75" customHeight="1" x14ac:dyDescent="0.25">
      <c r="A998" s="78"/>
      <c r="B998" s="157"/>
    </row>
    <row r="999" spans="1:2" ht="12.75" customHeight="1" x14ac:dyDescent="0.25">
      <c r="B999" s="157"/>
    </row>
    <row r="1000" spans="1:2" ht="12.75" customHeight="1" x14ac:dyDescent="0.25">
      <c r="A1000" s="69"/>
    </row>
    <row r="1001" spans="1:2" ht="12.75" customHeight="1" x14ac:dyDescent="0.25">
      <c r="A1001" s="78"/>
      <c r="B1001" s="157"/>
    </row>
    <row r="1002" spans="1:2" ht="12.75" customHeight="1" x14ac:dyDescent="0.25">
      <c r="A1002" s="78"/>
      <c r="B1002" s="157"/>
    </row>
    <row r="1003" spans="1:2" ht="12.75" customHeight="1" x14ac:dyDescent="0.25">
      <c r="A1003" s="69"/>
    </row>
    <row r="1004" spans="1:2" ht="12.75" customHeight="1" x14ac:dyDescent="0.25">
      <c r="A1004" s="78"/>
      <c r="B1004" s="157"/>
    </row>
    <row r="1005" spans="1:2" ht="12.75" customHeight="1" x14ac:dyDescent="0.25">
      <c r="A1005" s="78"/>
      <c r="B1005" s="157"/>
    </row>
    <row r="1006" spans="1:2" ht="12.75" customHeight="1" x14ac:dyDescent="0.25">
      <c r="A1006" s="61"/>
      <c r="B1006" s="197"/>
    </row>
    <row r="1007" spans="1:2" ht="12.75" customHeight="1" x14ac:dyDescent="0.25">
      <c r="A1007" s="78"/>
      <c r="B1007" s="157"/>
    </row>
    <row r="1008" spans="1:2" ht="12.75" customHeight="1" x14ac:dyDescent="0.25">
      <c r="A1008" s="69"/>
    </row>
    <row r="1009" spans="1:2" ht="12.75" customHeight="1" x14ac:dyDescent="0.25">
      <c r="A1009" s="69"/>
      <c r="B1009" s="197"/>
    </row>
    <row r="1010" spans="1:2" ht="12.75" customHeight="1" x14ac:dyDescent="0.25">
      <c r="A1010" s="69"/>
      <c r="B1010" s="197"/>
    </row>
    <row r="1011" spans="1:2" ht="12.75" customHeight="1" x14ac:dyDescent="0.25">
      <c r="A1011" s="69"/>
    </row>
    <row r="1012" spans="1:2" ht="12.75" customHeight="1" x14ac:dyDescent="0.25">
      <c r="A1012" s="78"/>
      <c r="B1012" s="157"/>
    </row>
    <row r="1013" spans="1:2" ht="12.75" customHeight="1" x14ac:dyDescent="0.25">
      <c r="A1013" s="69"/>
      <c r="B1013" s="197"/>
    </row>
    <row r="1014" spans="1:2" ht="12.75" customHeight="1" x14ac:dyDescent="0.25">
      <c r="A1014" s="69"/>
    </row>
    <row r="1015" spans="1:2" ht="12.75" customHeight="1" x14ac:dyDescent="0.25">
      <c r="A1015" s="78"/>
      <c r="B1015" s="157"/>
    </row>
    <row r="1016" spans="1:2" ht="12.75" customHeight="1" x14ac:dyDescent="0.25">
      <c r="A1016" s="69"/>
      <c r="B1016" s="197"/>
    </row>
    <row r="1017" spans="1:2" ht="12.75" customHeight="1" x14ac:dyDescent="0.25">
      <c r="A1017" s="69"/>
    </row>
    <row r="1018" spans="1:2" ht="12.75" customHeight="1" x14ac:dyDescent="0.25">
      <c r="A1018" s="78"/>
      <c r="B1018" s="157"/>
    </row>
    <row r="1019" spans="1:2" ht="12.75" customHeight="1" x14ac:dyDescent="0.25">
      <c r="A1019" s="69"/>
      <c r="B1019" s="197"/>
    </row>
    <row r="1020" spans="1:2" ht="12.75" customHeight="1" x14ac:dyDescent="0.25">
      <c r="A1020" s="69"/>
    </row>
    <row r="1021" spans="1:2" ht="12.75" customHeight="1" x14ac:dyDescent="0.25">
      <c r="A1021" s="78"/>
      <c r="B1021" s="157"/>
    </row>
    <row r="1022" spans="1:2" ht="12.75" customHeight="1" x14ac:dyDescent="0.25">
      <c r="A1022" s="69"/>
    </row>
    <row r="1023" spans="1:2" ht="12.75" customHeight="1" x14ac:dyDescent="0.25">
      <c r="A1023" s="69"/>
    </row>
    <row r="1024" spans="1:2" ht="12.75" customHeight="1" x14ac:dyDescent="0.25">
      <c r="A1024" s="78"/>
      <c r="B1024" s="157"/>
    </row>
    <row r="1025" spans="1:2" ht="12.75" customHeight="1" x14ac:dyDescent="0.25">
      <c r="A1025" s="69"/>
    </row>
    <row r="1026" spans="1:2" ht="12.75" customHeight="1" x14ac:dyDescent="0.25">
      <c r="A1026" s="69"/>
    </row>
    <row r="1027" spans="1:2" ht="12.75" customHeight="1" x14ac:dyDescent="0.25">
      <c r="A1027" s="78"/>
      <c r="B1027" s="157"/>
    </row>
    <row r="1028" spans="1:2" ht="12.75" customHeight="1" x14ac:dyDescent="0.25">
      <c r="A1028" s="69"/>
    </row>
    <row r="1029" spans="1:2" ht="12.75" customHeight="1" x14ac:dyDescent="0.25">
      <c r="A1029" s="69"/>
      <c r="B1029" s="200"/>
    </row>
    <row r="1030" spans="1:2" ht="12.75" customHeight="1" x14ac:dyDescent="0.25">
      <c r="A1030" s="78"/>
      <c r="B1030" s="157"/>
    </row>
    <row r="1031" spans="1:2" ht="12.75" customHeight="1" x14ac:dyDescent="0.25">
      <c r="A1031" s="78"/>
      <c r="B1031" s="157"/>
    </row>
    <row r="1032" spans="1:2" ht="12.75" customHeight="1" x14ac:dyDescent="0.25">
      <c r="A1032" s="78"/>
      <c r="B1032" s="157"/>
    </row>
    <row r="1033" spans="1:2" ht="12.75" customHeight="1" x14ac:dyDescent="0.25">
      <c r="A1033" s="69"/>
    </row>
    <row r="1034" spans="1:2" ht="12.75" customHeight="1" x14ac:dyDescent="0.25">
      <c r="A1034" s="69"/>
    </row>
    <row r="1035" spans="1:2" ht="12.75" customHeight="1" x14ac:dyDescent="0.25">
      <c r="A1035" s="78"/>
      <c r="B1035" s="157"/>
    </row>
    <row r="1036" spans="1:2" ht="12.75" customHeight="1" x14ac:dyDescent="0.25">
      <c r="A1036" s="69"/>
    </row>
    <row r="1037" spans="1:2" ht="12.75" customHeight="1" x14ac:dyDescent="0.25">
      <c r="A1037" s="69"/>
    </row>
    <row r="1038" spans="1:2" ht="12.75" customHeight="1" x14ac:dyDescent="0.25">
      <c r="A1038" s="78"/>
      <c r="B1038" s="157"/>
    </row>
    <row r="1039" spans="1:2" ht="12.75" customHeight="1" x14ac:dyDescent="0.25">
      <c r="A1039" s="78"/>
      <c r="B1039" s="157"/>
    </row>
    <row r="1040" spans="1:2" ht="12.75" customHeight="1" x14ac:dyDescent="0.25">
      <c r="A1040" s="78"/>
      <c r="B1040" s="157"/>
    </row>
    <row r="1041" spans="1:2" ht="12.75" customHeight="1" x14ac:dyDescent="0.25">
      <c r="A1041" s="78"/>
      <c r="B1041" s="157"/>
    </row>
    <row r="1042" spans="1:2" ht="12.75" customHeight="1" x14ac:dyDescent="0.25">
      <c r="A1042" s="78"/>
      <c r="B1042" s="157"/>
    </row>
    <row r="1043" spans="1:2" ht="12.75" customHeight="1" x14ac:dyDescent="0.25">
      <c r="A1043" s="78"/>
      <c r="B1043" s="157"/>
    </row>
    <row r="1044" spans="1:2" ht="12.75" customHeight="1" x14ac:dyDescent="0.25">
      <c r="A1044" s="69"/>
    </row>
    <row r="1045" spans="1:2" ht="12.75" customHeight="1" x14ac:dyDescent="0.25">
      <c r="A1045" s="69"/>
      <c r="B1045" s="157"/>
    </row>
    <row r="1046" spans="1:2" ht="12.75" customHeight="1" x14ac:dyDescent="0.25">
      <c r="A1046" s="72"/>
      <c r="B1046" s="157"/>
    </row>
    <row r="1047" spans="1:2" ht="12.75" customHeight="1" x14ac:dyDescent="0.25">
      <c r="A1047" s="78"/>
      <c r="B1047" s="157"/>
    </row>
    <row r="1048" spans="1:2" ht="12.75" customHeight="1" x14ac:dyDescent="0.25">
      <c r="A1048" s="78"/>
      <c r="B1048" s="157"/>
    </row>
    <row r="1049" spans="1:2" ht="12.75" customHeight="1" x14ac:dyDescent="0.25">
      <c r="A1049" s="78"/>
      <c r="B1049" s="157"/>
    </row>
    <row r="1050" spans="1:2" ht="12.75" customHeight="1" x14ac:dyDescent="0.25">
      <c r="A1050" s="78"/>
      <c r="B1050" s="157"/>
    </row>
    <row r="1051" spans="1:2" ht="12.75" customHeight="1" x14ac:dyDescent="0.25">
      <c r="A1051" s="78"/>
      <c r="B1051" s="157"/>
    </row>
    <row r="1052" spans="1:2" ht="12.75" customHeight="1" x14ac:dyDescent="0.25">
      <c r="A1052" s="69"/>
    </row>
    <row r="1053" spans="1:2" ht="12.75" customHeight="1" x14ac:dyDescent="0.25">
      <c r="A1053" s="69"/>
    </row>
    <row r="1054" spans="1:2" ht="12.75" customHeight="1" x14ac:dyDescent="0.25">
      <c r="A1054" s="78"/>
      <c r="B1054" s="157"/>
    </row>
    <row r="1055" spans="1:2" ht="12.75" customHeight="1" x14ac:dyDescent="0.25">
      <c r="B1055" s="157"/>
    </row>
    <row r="1056" spans="1:2" ht="12.75" customHeight="1" x14ac:dyDescent="0.25">
      <c r="A1056" s="69"/>
      <c r="B1056" s="157"/>
    </row>
    <row r="1057" spans="1:2" ht="12.75" customHeight="1" x14ac:dyDescent="0.25">
      <c r="A1057" s="78"/>
      <c r="B1057" s="157"/>
    </row>
    <row r="1058" spans="1:2" ht="12.75" customHeight="1" x14ac:dyDescent="0.25">
      <c r="A1058" s="78"/>
      <c r="B1058" s="157"/>
    </row>
    <row r="1059" spans="1:2" ht="12.75" customHeight="1" x14ac:dyDescent="0.25">
      <c r="A1059" s="69"/>
      <c r="B1059" s="157"/>
    </row>
    <row r="1060" spans="1:2" ht="12.75" customHeight="1" x14ac:dyDescent="0.25">
      <c r="A1060" s="78"/>
      <c r="B1060" s="157"/>
    </row>
    <row r="1061" spans="1:2" ht="12.75" customHeight="1" x14ac:dyDescent="0.25">
      <c r="B1061" s="157"/>
    </row>
    <row r="1062" spans="1:2" ht="12.75" customHeight="1" x14ac:dyDescent="0.25">
      <c r="A1062" s="73"/>
      <c r="B1062" s="197"/>
    </row>
    <row r="1063" spans="1:2" ht="12.75" customHeight="1" x14ac:dyDescent="0.25">
      <c r="B1063" s="157"/>
    </row>
    <row r="1064" spans="1:2" ht="12.75" customHeight="1" x14ac:dyDescent="0.25">
      <c r="A1064" s="69"/>
      <c r="B1064" s="197"/>
    </row>
    <row r="1065" spans="1:2" ht="12.75" customHeight="1" x14ac:dyDescent="0.25">
      <c r="A1065" s="69"/>
    </row>
    <row r="1066" spans="1:2" ht="12.75" customHeight="1" x14ac:dyDescent="0.25">
      <c r="A1066" s="69"/>
    </row>
    <row r="1067" spans="1:2" ht="12.75" customHeight="1" x14ac:dyDescent="0.25">
      <c r="A1067" s="78"/>
      <c r="B1067" s="157"/>
    </row>
    <row r="1068" spans="1:2" ht="12.75" customHeight="1" x14ac:dyDescent="0.25">
      <c r="A1068" s="78"/>
      <c r="B1068" s="157"/>
    </row>
    <row r="1069" spans="1:2" ht="12.75" customHeight="1" x14ac:dyDescent="0.25">
      <c r="A1069" s="69"/>
    </row>
    <row r="1070" spans="1:2" ht="12.75" customHeight="1" x14ac:dyDescent="0.25">
      <c r="A1070" s="69"/>
    </row>
    <row r="1071" spans="1:2" ht="12.75" customHeight="1" x14ac:dyDescent="0.25">
      <c r="A1071" s="78"/>
      <c r="B1071" s="157"/>
    </row>
    <row r="1072" spans="1:2" ht="12.75" customHeight="1" x14ac:dyDescent="0.25">
      <c r="A1072" s="78"/>
      <c r="B1072" s="157"/>
    </row>
    <row r="1073" spans="1:2" ht="12.75" customHeight="1" x14ac:dyDescent="0.25">
      <c r="A1073" s="78"/>
      <c r="B1073" s="157"/>
    </row>
    <row r="1074" spans="1:2" ht="12.75" customHeight="1" x14ac:dyDescent="0.25">
      <c r="A1074" s="78"/>
      <c r="B1074" s="157"/>
    </row>
    <row r="1075" spans="1:2" ht="12.75" customHeight="1" x14ac:dyDescent="0.25">
      <c r="A1075" s="78"/>
      <c r="B1075" s="157"/>
    </row>
    <row r="1076" spans="1:2" ht="12.75" customHeight="1" x14ac:dyDescent="0.25">
      <c r="A1076" s="69"/>
    </row>
    <row r="1077" spans="1:2" ht="12.75" customHeight="1" x14ac:dyDescent="0.25">
      <c r="A1077" s="69"/>
    </row>
    <row r="1078" spans="1:2" ht="12.75" customHeight="1" x14ac:dyDescent="0.25">
      <c r="A1078" s="78"/>
      <c r="B1078" s="157"/>
    </row>
    <row r="1079" spans="1:2" ht="12.75" customHeight="1" x14ac:dyDescent="0.25">
      <c r="A1079" s="78"/>
      <c r="B1079" s="157"/>
    </row>
    <row r="1080" spans="1:2" ht="12.75" customHeight="1" x14ac:dyDescent="0.25">
      <c r="A1080" s="78"/>
      <c r="B1080" s="157"/>
    </row>
    <row r="1081" spans="1:2" ht="12.75" customHeight="1" x14ac:dyDescent="0.25">
      <c r="A1081" s="78"/>
      <c r="B1081" s="157"/>
    </row>
    <row r="1082" spans="1:2" ht="12.75" customHeight="1" x14ac:dyDescent="0.25">
      <c r="A1082" s="78"/>
      <c r="B1082" s="157"/>
    </row>
    <row r="1083" spans="1:2" ht="12.75" customHeight="1" x14ac:dyDescent="0.25">
      <c r="A1083" s="61"/>
      <c r="B1083" s="197"/>
    </row>
    <row r="1084" spans="1:2" ht="12.75" customHeight="1" x14ac:dyDescent="0.25">
      <c r="A1084" s="78"/>
      <c r="B1084" s="157"/>
    </row>
    <row r="1085" spans="1:2" ht="12.75" customHeight="1" x14ac:dyDescent="0.25">
      <c r="A1085" s="69"/>
      <c r="B1085" s="197"/>
    </row>
    <row r="1086" spans="1:2" ht="12.75" customHeight="1" x14ac:dyDescent="0.25">
      <c r="A1086" s="69"/>
    </row>
    <row r="1087" spans="1:2" ht="12.75" customHeight="1" x14ac:dyDescent="0.25">
      <c r="A1087" s="69"/>
    </row>
    <row r="1088" spans="1:2" ht="12.75" customHeight="1" x14ac:dyDescent="0.25">
      <c r="A1088" s="78"/>
      <c r="B1088" s="157"/>
    </row>
    <row r="1089" spans="1:2" ht="12.75" customHeight="1" x14ac:dyDescent="0.25">
      <c r="A1089" s="78"/>
      <c r="B1089" s="157"/>
    </row>
    <row r="1090" spans="1:2" ht="12.75" customHeight="1" x14ac:dyDescent="0.25">
      <c r="A1090" s="69"/>
    </row>
    <row r="1091" spans="1:2" ht="12.75" customHeight="1" x14ac:dyDescent="0.25">
      <c r="A1091" s="78"/>
      <c r="B1091" s="157"/>
    </row>
    <row r="1092" spans="1:2" ht="12.75" customHeight="1" x14ac:dyDescent="0.25">
      <c r="A1092" s="69"/>
    </row>
    <row r="1093" spans="1:2" ht="12.75" customHeight="1" x14ac:dyDescent="0.25">
      <c r="A1093" s="69"/>
    </row>
    <row r="1094" spans="1:2" ht="12.75" customHeight="1" x14ac:dyDescent="0.25">
      <c r="A1094" s="78"/>
      <c r="B1094" s="157"/>
    </row>
    <row r="1095" spans="1:2" ht="12.75" customHeight="1" x14ac:dyDescent="0.25">
      <c r="A1095" s="78"/>
      <c r="B1095" s="157"/>
    </row>
    <row r="1096" spans="1:2" ht="12.75" customHeight="1" x14ac:dyDescent="0.25">
      <c r="A1096" s="69"/>
    </row>
    <row r="1097" spans="1:2" ht="12.75" customHeight="1" x14ac:dyDescent="0.25">
      <c r="A1097" s="69"/>
    </row>
    <row r="1098" spans="1:2" ht="12.75" customHeight="1" x14ac:dyDescent="0.25">
      <c r="A1098" s="78"/>
      <c r="B1098" s="157"/>
    </row>
    <row r="1099" spans="1:2" ht="12.75" customHeight="1" x14ac:dyDescent="0.25">
      <c r="A1099" s="68"/>
    </row>
    <row r="1100" spans="1:2" ht="12.75" customHeight="1" x14ac:dyDescent="0.25"/>
    <row r="1101" spans="1:2" ht="12.75" customHeight="1" x14ac:dyDescent="0.25">
      <c r="A1101" s="61"/>
      <c r="B1101" s="197"/>
    </row>
    <row r="1102" spans="1:2" ht="12.75" customHeight="1" x14ac:dyDescent="0.25"/>
    <row r="1103" spans="1:2" ht="12.75" customHeight="1" x14ac:dyDescent="0.25">
      <c r="A1103" s="61"/>
      <c r="B1103" s="193"/>
    </row>
    <row r="1104" spans="1:2" ht="12.75" customHeight="1" x14ac:dyDescent="0.25"/>
    <row r="1105" spans="1:2" ht="12.75" customHeight="1" x14ac:dyDescent="0.25"/>
    <row r="1106" spans="1:2" ht="12.75" customHeight="1" x14ac:dyDescent="0.25">
      <c r="A1106" s="70"/>
      <c r="B1106" s="193"/>
    </row>
    <row r="1107" spans="1:2" ht="12.75" customHeight="1" x14ac:dyDescent="0.25"/>
    <row r="1108" spans="1:2" ht="12.75" customHeight="1" x14ac:dyDescent="0.25">
      <c r="A1108" s="70"/>
      <c r="B1108" s="193"/>
    </row>
    <row r="1109" spans="1:2" ht="12.75" customHeight="1" x14ac:dyDescent="0.25"/>
    <row r="1110" spans="1:2" ht="12.75" customHeight="1" x14ac:dyDescent="0.25">
      <c r="A1110" s="66"/>
      <c r="B1110" s="194"/>
    </row>
    <row r="1111" spans="1:2" ht="12.75" customHeight="1" x14ac:dyDescent="0.25">
      <c r="A1111" s="67"/>
      <c r="B1111" s="195"/>
    </row>
    <row r="1112" spans="1:2" ht="12.75" customHeight="1" x14ac:dyDescent="0.25"/>
    <row r="1113" spans="1:2" ht="12.75" customHeight="1" x14ac:dyDescent="0.25">
      <c r="A1113" s="61"/>
      <c r="B1113" s="193"/>
    </row>
    <row r="1114" spans="1:2" ht="12.75" customHeight="1" x14ac:dyDescent="0.25"/>
    <row r="1115" spans="1:2" ht="12.75" customHeight="1" x14ac:dyDescent="0.25">
      <c r="A1115" s="61"/>
      <c r="B1115" s="193"/>
    </row>
    <row r="1116" spans="1:2" ht="12.75" customHeight="1" x14ac:dyDescent="0.25"/>
    <row r="1117" spans="1:2" ht="12.75" customHeight="1" x14ac:dyDescent="0.25">
      <c r="A1117" s="66"/>
      <c r="B1117" s="194"/>
    </row>
    <row r="1118" spans="1:2" ht="12.75" customHeight="1" x14ac:dyDescent="0.25">
      <c r="A1118" s="67"/>
      <c r="B1118" s="195"/>
    </row>
    <row r="1119" spans="1:2" ht="12.75" customHeight="1" x14ac:dyDescent="0.25"/>
    <row r="1120" spans="1:2" ht="12.75" customHeight="1" x14ac:dyDescent="0.25">
      <c r="A1120" s="61"/>
      <c r="B1120" s="193"/>
    </row>
    <row r="1121" spans="1:2" ht="12.75" customHeight="1" x14ac:dyDescent="0.25"/>
    <row r="1122" spans="1:2" ht="12.75" customHeight="1" x14ac:dyDescent="0.25">
      <c r="A1122" s="61"/>
      <c r="B1122" s="193"/>
    </row>
    <row r="1123" spans="1:2" ht="12.75" customHeight="1" x14ac:dyDescent="0.25"/>
    <row r="1124" spans="1:2" ht="12.75" customHeight="1" x14ac:dyDescent="0.25">
      <c r="A1124" s="66"/>
      <c r="B1124" s="194"/>
    </row>
    <row r="1125" spans="1:2" ht="12.75" customHeight="1" x14ac:dyDescent="0.25">
      <c r="A1125" s="67"/>
      <c r="B1125" s="195"/>
    </row>
    <row r="1126" spans="1:2" ht="12.75" customHeight="1" x14ac:dyDescent="0.25"/>
    <row r="1127" spans="1:2" ht="12.75" customHeight="1" x14ac:dyDescent="0.25">
      <c r="A1127" s="61"/>
      <c r="B1127" s="193"/>
    </row>
    <row r="1128" spans="1:2" ht="12.75" customHeight="1" x14ac:dyDescent="0.25"/>
    <row r="1129" spans="1:2" ht="12.75" customHeight="1" x14ac:dyDescent="0.25">
      <c r="A1129" s="61"/>
      <c r="B1129" s="193"/>
    </row>
    <row r="1130" spans="1:2" ht="12.75" customHeight="1" x14ac:dyDescent="0.25"/>
    <row r="1131" spans="1:2" ht="12.75" customHeight="1" x14ac:dyDescent="0.25">
      <c r="A1131" s="66"/>
      <c r="B1131" s="194"/>
    </row>
    <row r="1132" spans="1:2" ht="12.75" customHeight="1" x14ac:dyDescent="0.25">
      <c r="A1132" s="67"/>
      <c r="B1132" s="195"/>
    </row>
    <row r="1133" spans="1:2" ht="12.75" customHeight="1" x14ac:dyDescent="0.25">
      <c r="A1133" s="67"/>
      <c r="B1133" s="195"/>
    </row>
    <row r="1134" spans="1:2" ht="12.75" customHeight="1" x14ac:dyDescent="0.25">
      <c r="A1134" s="67"/>
      <c r="B1134" s="195"/>
    </row>
    <row r="1135" spans="1:2" ht="12.75" customHeight="1" x14ac:dyDescent="0.25">
      <c r="A1135" s="67"/>
      <c r="B1135" s="195"/>
    </row>
    <row r="1136" spans="1:2" ht="12.75" customHeight="1" x14ac:dyDescent="0.25">
      <c r="A1136" s="67"/>
      <c r="B1136" s="195"/>
    </row>
    <row r="1137" spans="1:2" ht="12.75" customHeight="1" x14ac:dyDescent="0.25"/>
    <row r="1138" spans="1:2" ht="12.75" customHeight="1" x14ac:dyDescent="0.25">
      <c r="A1138" s="61"/>
      <c r="B1138" s="193"/>
    </row>
    <row r="1139" spans="1:2" ht="12.75" customHeight="1" x14ac:dyDescent="0.25"/>
    <row r="1140" spans="1:2" ht="12.75" customHeight="1" x14ac:dyDescent="0.25">
      <c r="A1140" s="61"/>
      <c r="B1140" s="193"/>
    </row>
    <row r="1141" spans="1:2" ht="12.75" customHeight="1" x14ac:dyDescent="0.25"/>
    <row r="1142" spans="1:2" ht="12.75" customHeight="1" x14ac:dyDescent="0.25">
      <c r="A1142" s="66"/>
      <c r="B1142" s="194"/>
    </row>
    <row r="1143" spans="1:2" ht="12.75" customHeight="1" x14ac:dyDescent="0.25">
      <c r="A1143" s="67"/>
      <c r="B1143" s="195"/>
    </row>
    <row r="1144" spans="1:2" ht="12.75" customHeight="1" x14ac:dyDescent="0.25">
      <c r="A1144" s="67"/>
      <c r="B1144" s="195"/>
    </row>
    <row r="1145" spans="1:2" ht="12.75" customHeight="1" x14ac:dyDescent="0.25"/>
    <row r="1146" spans="1:2" ht="12.75" customHeight="1" x14ac:dyDescent="0.25">
      <c r="A1146" s="61"/>
      <c r="B1146" s="193"/>
    </row>
    <row r="1147" spans="1:2" ht="12.75" customHeight="1" x14ac:dyDescent="0.25"/>
    <row r="1148" spans="1:2" ht="12.75" customHeight="1" x14ac:dyDescent="0.25">
      <c r="A1148" s="61"/>
      <c r="B1148" s="193"/>
    </row>
    <row r="1149" spans="1:2" ht="12.75" customHeight="1" x14ac:dyDescent="0.25"/>
    <row r="1150" spans="1:2" ht="12.75" customHeight="1" x14ac:dyDescent="0.25">
      <c r="A1150" s="66"/>
      <c r="B1150" s="194"/>
    </row>
    <row r="1151" spans="1:2" ht="12.75" customHeight="1" x14ac:dyDescent="0.25">
      <c r="A1151" s="67"/>
      <c r="B1151" s="195"/>
    </row>
    <row r="1152" spans="1:2" ht="12.75" customHeight="1" x14ac:dyDescent="0.25">
      <c r="A1152" s="67"/>
      <c r="B1152" s="195"/>
    </row>
    <row r="1153" spans="1:2" ht="12.75" customHeight="1" x14ac:dyDescent="0.25"/>
    <row r="1154" spans="1:2" ht="12.75" customHeight="1" x14ac:dyDescent="0.25">
      <c r="A1154" s="61"/>
      <c r="B1154" s="193"/>
    </row>
    <row r="1155" spans="1:2" ht="12.75" customHeight="1" x14ac:dyDescent="0.25"/>
    <row r="1156" spans="1:2" ht="12.75" customHeight="1" x14ac:dyDescent="0.25">
      <c r="A1156" s="61"/>
      <c r="B1156" s="193"/>
    </row>
    <row r="1157" spans="1:2" ht="12.75" customHeight="1" x14ac:dyDescent="0.25"/>
    <row r="1158" spans="1:2" ht="12.75" customHeight="1" x14ac:dyDescent="0.25">
      <c r="A1158" s="66"/>
      <c r="B1158" s="194"/>
    </row>
    <row r="1159" spans="1:2" ht="12.75" customHeight="1" x14ac:dyDescent="0.25">
      <c r="A1159" s="67"/>
      <c r="B1159" s="195"/>
    </row>
    <row r="1160" spans="1:2" ht="12.75" customHeight="1" x14ac:dyDescent="0.25">
      <c r="A1160" s="67"/>
      <c r="B1160" s="195"/>
    </row>
    <row r="1161" spans="1:2" ht="12.75" customHeight="1" x14ac:dyDescent="0.25">
      <c r="A1161" s="67"/>
      <c r="B1161" s="195"/>
    </row>
    <row r="1162" spans="1:2" ht="12.75" customHeight="1" x14ac:dyDescent="0.25">
      <c r="A1162" s="67"/>
      <c r="B1162" s="195"/>
    </row>
    <row r="1163" spans="1:2" ht="12.75" customHeight="1" x14ac:dyDescent="0.25">
      <c r="A1163" s="67"/>
      <c r="B1163" s="195"/>
    </row>
    <row r="1164" spans="1:2" ht="12.75" customHeight="1" x14ac:dyDescent="0.25">
      <c r="A1164" s="67"/>
      <c r="B1164" s="195"/>
    </row>
    <row r="1165" spans="1:2" ht="12.75" customHeight="1" x14ac:dyDescent="0.25">
      <c r="A1165" s="67"/>
      <c r="B1165" s="195"/>
    </row>
    <row r="1166" spans="1:2" ht="12.75" customHeight="1" x14ac:dyDescent="0.25">
      <c r="A1166" s="67"/>
      <c r="B1166" s="195"/>
    </row>
    <row r="1167" spans="1:2" ht="12.75" customHeight="1" x14ac:dyDescent="0.25">
      <c r="A1167" s="67"/>
      <c r="B1167" s="195"/>
    </row>
    <row r="1168" spans="1:2" ht="12.75" customHeight="1" x14ac:dyDescent="0.25">
      <c r="A1168" s="67"/>
      <c r="B1168" s="195"/>
    </row>
    <row r="1169" spans="1:2" ht="12.75" customHeight="1" x14ac:dyDescent="0.25"/>
    <row r="1170" spans="1:2" ht="12.75" customHeight="1" x14ac:dyDescent="0.25">
      <c r="A1170" s="61"/>
      <c r="B1170" s="193"/>
    </row>
    <row r="1171" spans="1:2" ht="12.75" customHeight="1" x14ac:dyDescent="0.25"/>
    <row r="1172" spans="1:2" ht="12.75" customHeight="1" x14ac:dyDescent="0.25">
      <c r="A1172" s="61"/>
      <c r="B1172" s="193"/>
    </row>
    <row r="1173" spans="1:2" ht="12.75" customHeight="1" x14ac:dyDescent="0.25"/>
    <row r="1174" spans="1:2" ht="12.75" customHeight="1" x14ac:dyDescent="0.25">
      <c r="A1174" s="66"/>
      <c r="B1174" s="194"/>
    </row>
    <row r="1175" spans="1:2" ht="12.75" customHeight="1" x14ac:dyDescent="0.25">
      <c r="A1175" s="67"/>
      <c r="B1175" s="195"/>
    </row>
    <row r="1176" spans="1:2" ht="12.75" customHeight="1" x14ac:dyDescent="0.25">
      <c r="A1176" s="67"/>
      <c r="B1176" s="195"/>
    </row>
    <row r="1177" spans="1:2" ht="12.75" customHeight="1" x14ac:dyDescent="0.25">
      <c r="A1177" s="67"/>
      <c r="B1177" s="195"/>
    </row>
    <row r="1178" spans="1:2" ht="12.75" customHeight="1" x14ac:dyDescent="0.25">
      <c r="A1178" s="67"/>
      <c r="B1178" s="195"/>
    </row>
    <row r="1179" spans="1:2" ht="12.75" customHeight="1" x14ac:dyDescent="0.25">
      <c r="A1179" s="67"/>
      <c r="B1179" s="195"/>
    </row>
    <row r="1180" spans="1:2" ht="12.75" customHeight="1" x14ac:dyDescent="0.25">
      <c r="A1180" s="67"/>
      <c r="B1180" s="195"/>
    </row>
    <row r="1181" spans="1:2" ht="12.75" customHeight="1" x14ac:dyDescent="0.25"/>
    <row r="1182" spans="1:2" ht="12.75" customHeight="1" x14ac:dyDescent="0.25">
      <c r="A1182" s="61"/>
      <c r="B1182" s="193"/>
    </row>
    <row r="1183" spans="1:2" ht="12.75" customHeight="1" x14ac:dyDescent="0.25"/>
    <row r="1184" spans="1:2" ht="12.75" customHeight="1" x14ac:dyDescent="0.25">
      <c r="A1184" s="61"/>
      <c r="B1184" s="193"/>
    </row>
    <row r="1185" spans="1:2" ht="12.75" customHeight="1" x14ac:dyDescent="0.25"/>
    <row r="1186" spans="1:2" ht="12.75" customHeight="1" x14ac:dyDescent="0.25">
      <c r="A1186" s="66"/>
      <c r="B1186" s="194"/>
    </row>
    <row r="1187" spans="1:2" ht="12.75" customHeight="1" x14ac:dyDescent="0.25">
      <c r="A1187" s="67"/>
      <c r="B1187" s="195"/>
    </row>
    <row r="1188" spans="1:2" ht="12.75" customHeight="1" x14ac:dyDescent="0.25">
      <c r="A1188" s="67"/>
      <c r="B1188" s="195"/>
    </row>
    <row r="1189" spans="1:2" ht="12.75" customHeight="1" x14ac:dyDescent="0.25">
      <c r="A1189" s="67"/>
      <c r="B1189" s="195"/>
    </row>
    <row r="1190" spans="1:2" ht="12.75" customHeight="1" x14ac:dyDescent="0.25"/>
    <row r="1191" spans="1:2" ht="12.75" customHeight="1" x14ac:dyDescent="0.25"/>
    <row r="1192" spans="1:2" ht="12.75" customHeight="1" x14ac:dyDescent="0.25">
      <c r="A1192" s="61"/>
      <c r="B1192" s="193"/>
    </row>
    <row r="1193" spans="1:2" ht="12.75" customHeight="1" x14ac:dyDescent="0.25"/>
    <row r="1194" spans="1:2" ht="12.75" customHeight="1" x14ac:dyDescent="0.25">
      <c r="A1194" s="61"/>
      <c r="B1194" s="193"/>
    </row>
    <row r="1195" spans="1:2" ht="12.75" customHeight="1" x14ac:dyDescent="0.25"/>
    <row r="1196" spans="1:2" ht="12.75" customHeight="1" x14ac:dyDescent="0.25">
      <c r="A1196" s="66"/>
      <c r="B1196" s="194"/>
    </row>
    <row r="1197" spans="1:2" ht="12.75" customHeight="1" x14ac:dyDescent="0.25">
      <c r="A1197" s="67"/>
      <c r="B1197" s="195"/>
    </row>
    <row r="1198" spans="1:2" ht="12.75" customHeight="1" x14ac:dyDescent="0.25"/>
    <row r="1199" spans="1:2" ht="12.75" customHeight="1" x14ac:dyDescent="0.25">
      <c r="A1199" s="61"/>
      <c r="B1199" s="193"/>
    </row>
    <row r="1200" spans="1:2" ht="12.75" customHeight="1" x14ac:dyDescent="0.25"/>
    <row r="1201" spans="1:2" ht="12.75" customHeight="1" x14ac:dyDescent="0.25">
      <c r="A1201" s="61"/>
      <c r="B1201" s="193"/>
    </row>
    <row r="1202" spans="1:2" ht="12.75" customHeight="1" x14ac:dyDescent="0.25"/>
    <row r="1203" spans="1:2" ht="12.75" customHeight="1" x14ac:dyDescent="0.25">
      <c r="A1203" s="66"/>
      <c r="B1203" s="194"/>
    </row>
    <row r="1204" spans="1:2" ht="12.75" customHeight="1" x14ac:dyDescent="0.25">
      <c r="A1204" s="67"/>
      <c r="B1204" s="195"/>
    </row>
    <row r="1205" spans="1:2" ht="12.75" customHeight="1" x14ac:dyDescent="0.25">
      <c r="A1205" s="67"/>
      <c r="B1205" s="195"/>
    </row>
    <row r="1206" spans="1:2" ht="12.75" customHeight="1" x14ac:dyDescent="0.25"/>
    <row r="1207" spans="1:2" ht="12.75" customHeight="1" x14ac:dyDescent="0.25">
      <c r="A1207" s="61"/>
      <c r="B1207" s="193"/>
    </row>
    <row r="1208" spans="1:2" ht="12.75" customHeight="1" x14ac:dyDescent="0.25"/>
    <row r="1209" spans="1:2" ht="12.75" customHeight="1" x14ac:dyDescent="0.25">
      <c r="A1209" s="61"/>
      <c r="B1209" s="193"/>
    </row>
    <row r="1210" spans="1:2" ht="12.75" customHeight="1" x14ac:dyDescent="0.25"/>
    <row r="1211" spans="1:2" ht="12.75" customHeight="1" x14ac:dyDescent="0.25">
      <c r="A1211" s="66"/>
      <c r="B1211" s="194"/>
    </row>
    <row r="1212" spans="1:2" ht="12.75" customHeight="1" x14ac:dyDescent="0.25">
      <c r="A1212" s="67"/>
      <c r="B1212" s="195"/>
    </row>
    <row r="1213" spans="1:2" ht="12.75" customHeight="1" x14ac:dyDescent="0.25">
      <c r="A1213" s="67"/>
      <c r="B1213" s="195"/>
    </row>
    <row r="1214" spans="1:2" ht="12.75" customHeight="1" x14ac:dyDescent="0.25">
      <c r="A1214" s="67"/>
      <c r="B1214" s="195"/>
    </row>
    <row r="1215" spans="1:2" ht="12.75" customHeight="1" x14ac:dyDescent="0.25">
      <c r="A1215" s="67"/>
      <c r="B1215" s="195"/>
    </row>
    <row r="1216" spans="1:2" ht="12.75" customHeight="1" x14ac:dyDescent="0.25">
      <c r="A1216" s="67"/>
      <c r="B1216" s="195"/>
    </row>
    <row r="1217" spans="1:2" ht="12.75" customHeight="1" x14ac:dyDescent="0.25">
      <c r="A1217" s="67"/>
      <c r="B1217" s="195"/>
    </row>
    <row r="1218" spans="1:2" ht="12.75" customHeight="1" x14ac:dyDescent="0.25">
      <c r="A1218" s="67"/>
      <c r="B1218" s="195"/>
    </row>
    <row r="1219" spans="1:2" ht="12.75" customHeight="1" x14ac:dyDescent="0.25">
      <c r="A1219" s="67"/>
      <c r="B1219" s="195"/>
    </row>
    <row r="1220" spans="1:2" ht="12.75" customHeight="1" x14ac:dyDescent="0.25">
      <c r="A1220" s="67"/>
      <c r="B1220" s="195"/>
    </row>
    <row r="1221" spans="1:2" ht="12.75" customHeight="1" x14ac:dyDescent="0.25">
      <c r="A1221" s="67"/>
      <c r="B1221" s="195"/>
    </row>
    <row r="1222" spans="1:2" ht="12.75" customHeight="1" x14ac:dyDescent="0.25">
      <c r="A1222" s="67"/>
      <c r="B1222" s="195"/>
    </row>
    <row r="1223" spans="1:2" ht="12.75" customHeight="1" x14ac:dyDescent="0.25"/>
    <row r="1224" spans="1:2" ht="12.75" customHeight="1" x14ac:dyDescent="0.25"/>
    <row r="1225" spans="1:2" ht="12.75" customHeight="1" x14ac:dyDescent="0.25">
      <c r="A1225" s="61"/>
      <c r="B1225" s="193"/>
    </row>
    <row r="1226" spans="1:2" ht="12.75" customHeight="1" x14ac:dyDescent="0.25"/>
    <row r="1227" spans="1:2" ht="12.75" customHeight="1" x14ac:dyDescent="0.25">
      <c r="A1227" s="61"/>
      <c r="B1227" s="193"/>
    </row>
  </sheetData>
  <mergeCells count="1">
    <mergeCell ref="A1:E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5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bilanca</vt:lpstr>
      <vt:lpstr>prihodi</vt:lpstr>
      <vt:lpstr>rashodi-opći dio</vt:lpstr>
      <vt:lpstr>račun financiranja</vt:lpstr>
      <vt:lpstr>posebni dio</vt:lpstr>
      <vt:lpstr>'posebni dio'!Ispis_naslova</vt:lpstr>
      <vt:lpstr>'račun financiranja'!Ispis_naslova</vt:lpstr>
      <vt:lpstr>'rashodi-opći dio'!Ispis_naslova</vt:lpstr>
      <vt:lpstr>bilanca!Podrucje_ispisa</vt:lpstr>
      <vt:lpstr>'posebni dio'!Podrucje_ispisa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Kotaran Brekalo</dc:creator>
  <cp:lastModifiedBy>mfkor</cp:lastModifiedBy>
  <cp:lastPrinted>2016-11-12T15:08:37Z</cp:lastPrinted>
  <dcterms:created xsi:type="dcterms:W3CDTF">2001-11-29T15:00:47Z</dcterms:created>
  <dcterms:modified xsi:type="dcterms:W3CDTF">2016-11-29T12:20:35Z</dcterms:modified>
</cp:coreProperties>
</file>