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20" windowHeight="9015"/>
  </bookViews>
  <sheets>
    <sheet name="PRIHODI DP - 4 razin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IXPTVH628TZ44UBNWWJ5CA7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UXZ5KQJ6XTTTHBMRQQLF70B5" hidden="1">#REF!</definedName>
    <definedName name="BEx1VINH2P14JO1UCOP8UQ5Q7H2D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CGODYY7WQ0PE0WHQVTKGYI72" hidden="1">#REF!</definedName>
    <definedName name="BEx3E1RPNNJUXSFI6RY1NABYTRWC" hidden="1">#REF!</definedName>
    <definedName name="BEx3E69L2RHTYAB16JOM4E13X5DE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XP3WMB2ZH6KCW4MZ0C0YI8P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56TIL68UEA3YIU6OEYHUGMP44" hidden="1">#REF!</definedName>
    <definedName name="BEx5BVQJ3S4ZUUH7IY7IBRB7CSVS" hidden="1">#REF!</definedName>
    <definedName name="BEx5C5H4QW81EH4LRRZY9TL0DBQ2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KNGUJQE8T7HQUEVG5SXVHD78" hidden="1">#REF!</definedName>
    <definedName name="BEx5LFXV5742DBKB7HFVY58WXMHP" hidden="1">[2]osnovni!#REF!</definedName>
    <definedName name="BEx5MUFUJ4NNKJQ266N43D12ET3U" hidden="1">#REF!</definedName>
    <definedName name="BEx5MVHJ2RMVXQLIDTW9YFT5NNMQ" hidden="1">#REF!</definedName>
    <definedName name="BEx5Q2Q28DT5VKWFZSLD3HJ3QVG8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E1OX3T0HQN0S7TZDDX1F3OC5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ND7K8VOMYSASZU06W8H0KIUC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KIX901LI5SF5IH7ZPDNCHYQ" hidden="1">[2]osnovni!#REF!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BMIRFYAIB4STKJ0IVUSKNOKN" hidden="1">#REF!</definedName>
    <definedName name="BEx9C2UOV9Z4RKXDDEBVMKU8WB6A" hidden="1">#REF!</definedName>
    <definedName name="BEx9F5QQIO9XQAWF253GKW9QXJQ0" hidden="1">#REF!</definedName>
    <definedName name="BEx9FQ9R3A23X2BH3MFNUNHU7GFV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B4IRFRRQMNF2Y6X4HSRFCWJ3A" hidden="1">#REF!</definedName>
    <definedName name="BExB4RGCKSG9THVC25KOU3AQQ2GL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92HRYITZO931UDU66RNLKWK" hidden="1">[2]osnovni!#REF!</definedName>
    <definedName name="BExBBM97RUZIPOAFGOF5IY13UOX6" hidden="1">#REF!</definedName>
    <definedName name="BExBCOX32WBA4LYWC8N4H1W6AF3I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F95KQAE25J1UP4UA14VK74Y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EO8MF9EPIXK5UR7AF4VEOMH7O" hidden="1">[2]osnovni!#REF!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T859N8LPYKYK0T7CWXQ8R1K8" hidden="1">#REF!</definedName>
    <definedName name="BExEUBUSU8AFVUMNYQNNJS2LMHUE" hidden="1">[2]osnovni!#REF!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88Y92FZO7EDFEDHKO7JXVSP2" hidden="1">[2]osnovni!#REF!</definedName>
    <definedName name="BExGM7DU56ETVNNQVZFAVXQH6SQR" hidden="1">#REF!</definedName>
    <definedName name="BExGN41QJIKB5OQ2BURKVK1V6TYZ" hidden="1">#REF!</definedName>
    <definedName name="BExGNDCE2KBDY8YVUSZ7FZGWOUH3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SZZCOQSGRTIKGMDB0KQPEP3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TSW8YEKBZN1DA12PSCISXV8R" hidden="1">#REF!</definedName>
    <definedName name="BExITZHO82Q6W6F91KLPSNSGYI4C" hidden="1">#REF!</definedName>
    <definedName name="BExIUKM9IIV2BW7HZK2W7Y85UPAD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GI5TD00OR1DWIPLECX80F6SF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YBCZRK0PWP5URZKBXSAZ2C8" hidden="1">#REF!</definedName>
    <definedName name="BExKM57ILX2TFEW6U7N6L8OCWRTI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9OC0O1KAKKMTFRHH1685O13P" hidden="1">#REF!</definedName>
    <definedName name="BExOB34QV3LO71FPDUSA2298G9L5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FUETLPQPE3P66WKNKXQFJGA3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C0FPGWCQ7B66IIAFC5ECLBDS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1MASJR64T423MPKWLIRJ1XW6" hidden="1">#REF!</definedName>
    <definedName name="BExS214S18UOBV47TSJS62YNMNPX" hidden="1">#REF!</definedName>
    <definedName name="BExS3ZEWIK98CEI8SIL4GRFUT9OI" hidden="1">#REF!</definedName>
    <definedName name="BExS5R936B5TJ691IP22T4P72XFG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YN1HOCVRP013P8J1MUZWNZN9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B8MWE7MLFZUNMKTY3WIQFYXX" hidden="1">[2]osnovni!#REF!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VKN1YKF11GPN7638N5L2V80W" hidden="1">#REF!</definedName>
    <definedName name="BExVWKR4IZEVTO6S0GKPRXW9UXZ1" hidden="1">#REF!</definedName>
    <definedName name="BExVYOA4BUH051XMM8HZH1DJ6771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PLCDK0XHMO921XJ9YIUINNIV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K2WDUM373N6KQV2FNQXOG4L" hidden="1">#REF!</definedName>
    <definedName name="BExXVTO0RWI4RJ2HNIWS8C2SMZG3" hidden="1">#REF!</definedName>
    <definedName name="BExXYA2RZ4R0E4V4Y6W01HETRD8P" hidden="1">#REF!</definedName>
    <definedName name="BExY0H1RTMAEDVK6PNUZFM90JTJR" hidden="1">[2]osnovni!#REF!</definedName>
    <definedName name="BExY2SYQEG718OKFZQUC6A8TRESH" hidden="1">#REF!</definedName>
    <definedName name="BExZJHZYCJTI6S4NY30T2ZPWLBB6" hidden="1">#REF!</definedName>
    <definedName name="BExZMA8Z0VSK9KJZXJ4IEALZR9PJ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'PRIHODI DP - 4 razina'!$4:$5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'PRIHODI DP - 4 razina'!$A$1:$I$57</definedName>
    <definedName name="_xlnm.Print_Area">#REF!</definedName>
    <definedName name="PRINT_AREA_MI">#REF!</definedName>
    <definedName name="SAPBEXhrIndnt" hidden="1">1</definedName>
    <definedName name="SAPBEXrevision" localSheetId="0" hidden="1">48</definedName>
    <definedName name="SAPBEXrevision" hidden="1">1</definedName>
    <definedName name="SAPBEXsysID" localSheetId="0" hidden="1">"DBW"</definedName>
    <definedName name="SAPBEXsysID" hidden="1">"QBW"</definedName>
    <definedName name="SAPBEXwbID" localSheetId="0" hidden="1">"ADX4W6JVVPZMV5D5S2SK04C48"</definedName>
    <definedName name="SAPBEXwbID" hidden="1">"1LPFKRT4K8436PGL2IJVSIW7G"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I54" i="1"/>
  <c r="H54" i="1"/>
  <c r="G54" i="1"/>
  <c r="F54" i="1"/>
  <c r="E54" i="1"/>
  <c r="I50" i="1"/>
  <c r="I49" i="1"/>
  <c r="H50" i="1"/>
  <c r="G49" i="1"/>
  <c r="F49" i="1"/>
  <c r="E49" i="1"/>
  <c r="I46" i="1"/>
  <c r="H46" i="1"/>
  <c r="G46" i="1"/>
  <c r="F46" i="1"/>
  <c r="E46" i="1"/>
  <c r="I36" i="1"/>
  <c r="H36" i="1"/>
  <c r="G36" i="1"/>
  <c r="F36" i="1"/>
  <c r="E36" i="1"/>
  <c r="I34" i="1"/>
  <c r="H34" i="1"/>
  <c r="G34" i="1"/>
  <c r="F34" i="1"/>
  <c r="E34" i="1"/>
  <c r="I31" i="1"/>
  <c r="H31" i="1"/>
  <c r="G31" i="1"/>
  <c r="F31" i="1"/>
  <c r="E31" i="1"/>
  <c r="I28" i="1"/>
  <c r="H28" i="1"/>
  <c r="G28" i="1"/>
  <c r="F28" i="1"/>
  <c r="E28" i="1"/>
  <c r="I24" i="1"/>
  <c r="H24" i="1"/>
  <c r="G24" i="1"/>
  <c r="F24" i="1"/>
  <c r="E24" i="1"/>
  <c r="I18" i="1"/>
  <c r="H18" i="1"/>
  <c r="G18" i="1"/>
  <c r="F18" i="1"/>
  <c r="E18" i="1"/>
  <c r="I14" i="1"/>
  <c r="H14" i="1"/>
  <c r="G14" i="1"/>
  <c r="F14" i="1"/>
  <c r="E14" i="1"/>
  <c r="I7" i="1"/>
  <c r="H7" i="1"/>
  <c r="G7" i="1"/>
  <c r="F7" i="1"/>
  <c r="E7" i="1"/>
  <c r="E6" i="1" l="1"/>
  <c r="I45" i="1"/>
  <c r="E45" i="1"/>
  <c r="I6" i="1"/>
  <c r="G45" i="1"/>
  <c r="F6" i="1"/>
  <c r="G6" i="1"/>
  <c r="H6" i="1"/>
  <c r="F45" i="1"/>
  <c r="H49" i="1"/>
  <c r="H45" i="1" l="1"/>
</calcChain>
</file>

<file path=xl/sharedStrings.xml><?xml version="1.0" encoding="utf-8"?>
<sst xmlns="http://schemas.openxmlformats.org/spreadsheetml/2006/main" count="79" uniqueCount="59">
  <si>
    <t>A. RAČUN PRIHODA I RASHODA</t>
  </si>
  <si>
    <t>PRIHODI POSLOVANJA</t>
  </si>
  <si>
    <t>Raz-red</t>
  </si>
  <si>
    <t>Sku-pina</t>
  </si>
  <si>
    <t>Pods-kupina</t>
  </si>
  <si>
    <t>Naziv prihoda</t>
  </si>
  <si>
    <t>6</t>
  </si>
  <si>
    <t/>
  </si>
  <si>
    <t>Prihodi od poreza</t>
  </si>
  <si>
    <t>Porez i prirez na dohodak</t>
  </si>
  <si>
    <t>Porez na dobit</t>
  </si>
  <si>
    <t>Porezi na imovinu</t>
  </si>
  <si>
    <t>Porezi na robu i usluge</t>
  </si>
  <si>
    <t>Porezi na međunarodnu trgovinu i transakcije</t>
  </si>
  <si>
    <t>Doprinosi</t>
  </si>
  <si>
    <t>Doprinosi za zdravstveno osiguranje</t>
  </si>
  <si>
    <t>Doprinosi za mirovinsko osiguranje</t>
  </si>
  <si>
    <t>Doprinosi za zapošljavanje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</si>
  <si>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</si>
  <si>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</si>
  <si>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</si>
  <si>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</si>
  <si>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nefinancijske imovine</t>
  </si>
  <si>
    <t>Prihodi od kamata za dane zajmove</t>
  </si>
  <si>
    <t xml:space="preserve">Prihodi od upravnih i administrativnih pristojbi, pristojbi po posebnim propisima i   naknada     </t>
  </si>
  <si>
    <t>Upravne i administrativne pristojbe</t>
  </si>
  <si>
    <t>Prihodi po posebnim propisima</t>
  </si>
  <si>
    <t>Prihodi od prodaje proizvoda i roba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</si>
  <si>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</si>
  <si>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</si>
  <si>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</si>
  <si>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</si>
  <si>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</si>
  <si>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</si>
  <si>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7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</si>
  <si>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</si>
  <si>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</si>
  <si>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</si>
  <si>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</si>
  <si>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</si>
  <si>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</si>
  <si>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Prihodi od prodaje proizvedene kratkotrajne imovine</t>
  </si>
  <si>
    <t>Prihodi od prodaje zaliha</t>
  </si>
  <si>
    <t>Pomoći proračunskim korisnicima iz proračuna koji im nije nadležan</t>
  </si>
  <si>
    <t>Pomoći iz inozemstva i od subjekata unutar općeg proračuna</t>
  </si>
  <si>
    <t>Pomoći proračunu iz drugih proračuna</t>
  </si>
  <si>
    <t>Prihodi iz nadležnog proračuna i od HZZO-a temeljem ugovornih obveza</t>
  </si>
  <si>
    <t>Prihodi od HZZO-a na temelju ugovornih obveza</t>
  </si>
  <si>
    <t>Projekcija proračuna za
2017.</t>
  </si>
  <si>
    <t>Izvršenje
2014.</t>
  </si>
  <si>
    <t xml:space="preserve">Ostali prihodi od poreza </t>
  </si>
  <si>
    <t>Plan
2015.</t>
  </si>
  <si>
    <t>Prijedlog proračuna
za 2016.</t>
  </si>
  <si>
    <t>Projekcija proračuna za
2018.</t>
  </si>
  <si>
    <t>Prihodi od prodaje plemenitih metala i ostalih pohranjenih vrijednosti</t>
  </si>
  <si>
    <t>Prihodi od prodaje nematerijalne imovine</t>
  </si>
  <si>
    <t>Prihodi od prodaje nematerijalne proizvedene imovine</t>
  </si>
  <si>
    <t xml:space="preserve">Pomoći od izvanproračunskih korisnika </t>
  </si>
  <si>
    <t>Prijedlog proračuna za
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</si>
</sst>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</font>
    <font>
      <sz val="10"/>
      <color indexed="8"/>
      <name val="MS Sans Serif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Times New Roman"/>
      <family val="1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4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8">
    <xf numFmtId="0" fontId="0" fillId="0" borderId="0"/>
    <xf numFmtId="0" fontId="23" fillId="10" borderId="1">
      <alignment horizontal="center" vertical="top" wrapText="1"/>
    </xf>
    <xf numFmtId="0" fontId="1" fillId="0" borderId="0"/>
    <xf numFmtId="0" fontId="13" fillId="0" borderId="0"/>
    <xf numFmtId="0" fontId="1" fillId="0" borderId="0"/>
    <xf numFmtId="4" fontId="25" fillId="11" borderId="2" applyNumberFormat="0" applyProtection="0">
      <alignment vertical="center"/>
    </xf>
    <xf numFmtId="4" fontId="26" fillId="12" borderId="2" applyNumberFormat="0" applyProtection="0">
      <alignment vertical="center"/>
    </xf>
    <xf numFmtId="4" fontId="25" fillId="12" borderId="2" applyNumberFormat="0" applyProtection="0">
      <alignment horizontal="left" vertical="center" indent="1"/>
    </xf>
    <xf numFmtId="0" fontId="25" fillId="12" borderId="2" applyNumberFormat="0" applyProtection="0">
      <alignment horizontal="left" vertical="top" indent="1"/>
    </xf>
    <xf numFmtId="4" fontId="25" fillId="13" borderId="0" applyNumberFormat="0" applyProtection="0">
      <alignment horizontal="left" vertical="center" indent="1"/>
    </xf>
    <xf numFmtId="4" fontId="27" fillId="2" borderId="2" applyNumberFormat="0" applyProtection="0">
      <alignment horizontal="right" vertical="center"/>
    </xf>
    <xf numFmtId="4" fontId="27" fillId="3" borderId="2" applyNumberFormat="0" applyProtection="0">
      <alignment horizontal="right" vertical="center"/>
    </xf>
    <xf numFmtId="4" fontId="27" fillId="7" borderId="2" applyNumberFormat="0" applyProtection="0">
      <alignment horizontal="right" vertical="center"/>
    </xf>
    <xf numFmtId="4" fontId="27" fillId="5" borderId="2" applyNumberFormat="0" applyProtection="0">
      <alignment horizontal="right" vertical="center"/>
    </xf>
    <xf numFmtId="4" fontId="27" fillId="6" borderId="2" applyNumberFormat="0" applyProtection="0">
      <alignment horizontal="right" vertical="center"/>
    </xf>
    <xf numFmtId="4" fontId="27" fillId="9" borderId="2" applyNumberFormat="0" applyProtection="0">
      <alignment horizontal="right" vertical="center"/>
    </xf>
    <xf numFmtId="4" fontId="27" fillId="8" borderId="2" applyNumberFormat="0" applyProtection="0">
      <alignment horizontal="right" vertical="center"/>
    </xf>
    <xf numFmtId="4" fontId="27" fillId="14" borderId="2" applyNumberFormat="0" applyProtection="0">
      <alignment horizontal="right" vertical="center"/>
    </xf>
    <xf numFmtId="4" fontId="27" fillId="4" borderId="2" applyNumberFormat="0" applyProtection="0">
      <alignment horizontal="right" vertical="center"/>
    </xf>
    <xf numFmtId="4" fontId="25" fillId="15" borderId="3" applyNumberFormat="0" applyProtection="0">
      <alignment horizontal="left" vertical="center" indent="1"/>
    </xf>
    <xf numFmtId="4" fontId="27" fillId="16" borderId="0" applyNumberFormat="0" applyProtection="0">
      <alignment horizontal="left" vertical="center" indent="1"/>
    </xf>
    <xf numFmtId="4" fontId="28" fillId="17" borderId="0" applyNumberFormat="0" applyProtection="0">
      <alignment horizontal="left" vertical="center" indent="1"/>
    </xf>
    <xf numFmtId="4" fontId="25" fillId="18" borderId="2" applyNumberFormat="0" applyProtection="0">
      <alignment horizontal="center" vertical="center"/>
    </xf>
    <xf numFmtId="4" fontId="29" fillId="16" borderId="0" applyNumberFormat="0" applyProtection="0">
      <alignment horizontal="left" vertical="center" indent="1"/>
    </xf>
    <xf numFmtId="4" fontId="29" fillId="13" borderId="0" applyNumberFormat="0" applyProtection="0">
      <alignment horizontal="left" vertical="center" indent="1"/>
    </xf>
    <xf numFmtId="0" fontId="30" fillId="17" borderId="2" applyNumberFormat="0" applyProtection="0">
      <alignment horizontal="left" vertical="center" indent="1"/>
    </xf>
    <xf numFmtId="0" fontId="24" fillId="17" borderId="2" applyNumberFormat="0" applyProtection="0">
      <alignment horizontal="left" vertical="top" indent="1"/>
    </xf>
    <xf numFmtId="0" fontId="30" fillId="13" borderId="2" applyNumberFormat="0" applyProtection="0">
      <alignment horizontal="left" vertical="center" indent="1"/>
    </xf>
    <xf numFmtId="0" fontId="24" fillId="13" borderId="2" applyNumberFormat="0" applyProtection="0">
      <alignment horizontal="left" vertical="top" indent="1"/>
    </xf>
    <xf numFmtId="0" fontId="30" fillId="19" borderId="2" applyNumberFormat="0" applyProtection="0">
      <alignment horizontal="left" vertical="center" indent="1"/>
    </xf>
    <xf numFmtId="0" fontId="24" fillId="19" borderId="2" applyNumberFormat="0" applyProtection="0">
      <alignment horizontal="left" vertical="top" indent="1"/>
    </xf>
    <xf numFmtId="0" fontId="24" fillId="20" borderId="2" applyNumberFormat="0" applyProtection="0">
      <alignment horizontal="left" vertical="center" indent="1"/>
    </xf>
    <xf numFmtId="0" fontId="24" fillId="20" borderId="2" applyNumberFormat="0" applyProtection="0">
      <alignment horizontal="left" vertical="top" indent="1"/>
    </xf>
    <xf numFmtId="0" fontId="31" fillId="0" borderId="0"/>
    <xf numFmtId="4" fontId="27" fillId="21" borderId="2" applyNumberFormat="0" applyProtection="0">
      <alignment vertical="center"/>
    </xf>
    <xf numFmtId="4" fontId="32" fillId="21" borderId="2" applyNumberFormat="0" applyProtection="0">
      <alignment vertical="center"/>
    </xf>
    <xf numFmtId="4" fontId="27" fillId="21" borderId="2" applyNumberFormat="0" applyProtection="0">
      <alignment horizontal="left" vertical="center" indent="1"/>
    </xf>
    <xf numFmtId="0" fontId="27" fillId="21" borderId="2" applyNumberFormat="0" applyProtection="0">
      <alignment horizontal="left" vertical="top" indent="1"/>
    </xf>
    <xf numFmtId="4" fontId="27" fillId="16" borderId="2" applyNumberFormat="0" applyProtection="0">
      <alignment horizontal="right" vertical="center"/>
    </xf>
    <xf numFmtId="4" fontId="32" fillId="16" borderId="2" applyNumberFormat="0" applyProtection="0">
      <alignment horizontal="right" vertical="center"/>
    </xf>
    <xf numFmtId="4" fontId="27" fillId="18" borderId="2" applyNumberFormat="0" applyProtection="0">
      <alignment horizontal="left" vertical="center" indent="1"/>
    </xf>
    <xf numFmtId="0" fontId="25" fillId="13" borderId="2" applyNumberFormat="0" applyProtection="0">
      <alignment horizontal="center" vertical="top" wrapText="1"/>
    </xf>
    <xf numFmtId="4" fontId="33" fillId="22" borderId="0" applyNumberFormat="0" applyProtection="0">
      <alignment horizontal="left" vertical="center" indent="1"/>
    </xf>
    <xf numFmtId="4" fontId="34" fillId="16" borderId="2" applyNumberFormat="0" applyProtection="0">
      <alignment horizontal="right" vertical="center"/>
    </xf>
    <xf numFmtId="0" fontId="35" fillId="23" borderId="0"/>
    <xf numFmtId="49" fontId="36" fillId="23" borderId="0"/>
    <xf numFmtId="49" fontId="37" fillId="23" borderId="4"/>
    <xf numFmtId="49" fontId="38" fillId="23" borderId="0"/>
    <xf numFmtId="0" fontId="35" fillId="24" borderId="4">
      <protection locked="0"/>
    </xf>
    <xf numFmtId="0" fontId="35" fillId="23" borderId="0"/>
    <xf numFmtId="0" fontId="39" fillId="25" borderId="0"/>
    <xf numFmtId="0" fontId="39" fillId="26" borderId="0"/>
    <xf numFmtId="0" fontId="39" fillId="27" borderId="0"/>
    <xf numFmtId="49" fontId="39" fillId="23" borderId="0">
      <alignment horizontal="right" vertical="center"/>
    </xf>
    <xf numFmtId="49" fontId="39" fillId="23" borderId="0"/>
    <xf numFmtId="0" fontId="30" fillId="10" borderId="1">
      <alignment horizontal="center" vertical="top" wrapText="1"/>
    </xf>
    <xf numFmtId="0" fontId="1" fillId="0" borderId="0"/>
    <xf numFmtId="9" fontId="42" fillId="0" borderId="0" applyFill="0" applyBorder="0" applyAlignment="0" applyProtection="0"/>
    <xf numFmtId="4" fontId="27" fillId="12" borderId="6" applyNumberFormat="0" applyProtection="0">
      <alignment vertical="center"/>
    </xf>
    <xf numFmtId="4" fontId="32" fillId="12" borderId="6" applyNumberFormat="0" applyProtection="0">
      <alignment vertical="center"/>
    </xf>
    <xf numFmtId="4" fontId="27" fillId="12" borderId="6" applyNumberFormat="0" applyProtection="0">
      <alignment horizontal="left" vertical="center" indent="1"/>
    </xf>
    <xf numFmtId="4" fontId="27" fillId="12" borderId="6" applyNumberFormat="0" applyProtection="0">
      <alignment horizontal="left" vertical="center" indent="1"/>
    </xf>
    <xf numFmtId="0" fontId="30" fillId="28" borderId="6" applyNumberFormat="0" applyProtection="0">
      <alignment horizontal="left" vertical="center" indent="1"/>
    </xf>
    <xf numFmtId="4" fontId="27" fillId="29" borderId="6" applyNumberFormat="0" applyProtection="0">
      <alignment horizontal="right" vertical="center"/>
    </xf>
    <xf numFmtId="4" fontId="27" fillId="30" borderId="6" applyNumberFormat="0" applyProtection="0">
      <alignment horizontal="right" vertical="center"/>
    </xf>
    <xf numFmtId="4" fontId="27" fillId="31" borderId="6" applyNumberFormat="0" applyProtection="0">
      <alignment horizontal="right" vertical="center"/>
    </xf>
    <xf numFmtId="4" fontId="27" fillId="27" borderId="6" applyNumberFormat="0" applyProtection="0">
      <alignment horizontal="right" vertical="center"/>
    </xf>
    <xf numFmtId="4" fontId="27" fillId="32" borderId="6" applyNumberFormat="0" applyProtection="0">
      <alignment horizontal="right" vertical="center"/>
    </xf>
    <xf numFmtId="4" fontId="27" fillId="33" borderId="6" applyNumberFormat="0" applyProtection="0">
      <alignment horizontal="right" vertical="center"/>
    </xf>
    <xf numFmtId="4" fontId="27" fillId="34" borderId="6" applyNumberFormat="0" applyProtection="0">
      <alignment horizontal="right" vertical="center"/>
    </xf>
    <xf numFmtId="4" fontId="27" fillId="35" borderId="6" applyNumberFormat="0" applyProtection="0">
      <alignment horizontal="right" vertical="center"/>
    </xf>
    <xf numFmtId="4" fontId="27" fillId="26" borderId="6" applyNumberFormat="0" applyProtection="0">
      <alignment horizontal="right" vertical="center"/>
    </xf>
    <xf numFmtId="4" fontId="25" fillId="36" borderId="6" applyNumberFormat="0" applyProtection="0">
      <alignment horizontal="left" vertical="center" indent="1"/>
    </xf>
    <xf numFmtId="4" fontId="27" fillId="37" borderId="7" applyNumberFormat="0" applyProtection="0">
      <alignment horizontal="left" vertical="center" indent="1"/>
    </xf>
    <xf numFmtId="0" fontId="43" fillId="28" borderId="6" applyNumberFormat="0" applyProtection="0">
      <alignment horizontal="center" vertical="center"/>
    </xf>
    <xf numFmtId="4" fontId="29" fillId="37" borderId="6" applyNumberFormat="0" applyProtection="0">
      <alignment horizontal="left" vertical="center" indent="1"/>
    </xf>
    <xf numFmtId="4" fontId="29" fillId="38" borderId="6" applyNumberFormat="0" applyProtection="0">
      <alignment horizontal="left" vertical="center" indent="1"/>
    </xf>
    <xf numFmtId="0" fontId="44" fillId="38" borderId="6" applyNumberFormat="0" applyProtection="0">
      <alignment horizontal="left" vertical="center" wrapText="1" indent="1"/>
    </xf>
    <xf numFmtId="0" fontId="44" fillId="38" borderId="6" applyNumberFormat="0" applyProtection="0">
      <alignment horizontal="left" vertical="center" indent="1"/>
    </xf>
    <xf numFmtId="0" fontId="44" fillId="39" borderId="6" applyNumberFormat="0" applyProtection="0">
      <alignment horizontal="left" vertical="center" wrapText="1" indent="1"/>
    </xf>
    <xf numFmtId="0" fontId="44" fillId="39" borderId="6" applyNumberFormat="0" applyProtection="0">
      <alignment horizontal="left" vertical="center" indent="1"/>
    </xf>
    <xf numFmtId="0" fontId="44" fillId="10" borderId="6" applyNumberFormat="0" applyProtection="0">
      <alignment horizontal="left" vertical="center" wrapText="1" indent="1"/>
    </xf>
    <xf numFmtId="0" fontId="44" fillId="10" borderId="6" applyNumberFormat="0" applyProtection="0">
      <alignment horizontal="left" vertical="center" indent="1"/>
    </xf>
    <xf numFmtId="0" fontId="44" fillId="40" borderId="6" applyNumberFormat="0" applyProtection="0">
      <alignment horizontal="left" vertical="center" wrapText="1" indent="1"/>
    </xf>
    <xf numFmtId="0" fontId="44" fillId="40" borderId="6" applyNumberFormat="0" applyProtection="0">
      <alignment horizontal="left" vertical="center" indent="1"/>
    </xf>
    <xf numFmtId="0" fontId="1" fillId="0" borderId="0"/>
    <xf numFmtId="4" fontId="27" fillId="21" borderId="6" applyNumberFormat="0" applyProtection="0">
      <alignment vertical="center"/>
    </xf>
    <xf numFmtId="4" fontId="32" fillId="21" borderId="6" applyNumberFormat="0" applyProtection="0">
      <alignment vertical="center"/>
    </xf>
    <xf numFmtId="4" fontId="27" fillId="21" borderId="6" applyNumberFormat="0" applyProtection="0">
      <alignment horizontal="left" vertical="center" indent="1"/>
    </xf>
    <xf numFmtId="4" fontId="27" fillId="21" borderId="6" applyNumberFormat="0" applyProtection="0">
      <alignment horizontal="left" vertical="center" indent="1"/>
    </xf>
    <xf numFmtId="4" fontId="27" fillId="37" borderId="6" applyNumberFormat="0" applyProtection="0">
      <alignment horizontal="right" vertical="center"/>
    </xf>
    <xf numFmtId="4" fontId="32" fillId="37" borderId="6" applyNumberFormat="0" applyProtection="0">
      <alignment horizontal="right" vertical="center"/>
    </xf>
    <xf numFmtId="0" fontId="44" fillId="40" borderId="6" applyNumberFormat="0" applyProtection="0">
      <alignment horizontal="left" vertical="center" indent="1"/>
    </xf>
    <xf numFmtId="0" fontId="30" fillId="28" borderId="6" applyNumberFormat="0" applyProtection="0">
      <alignment horizontal="center" vertical="top" wrapText="1"/>
    </xf>
    <xf numFmtId="0" fontId="45" fillId="0" borderId="0" applyNumberFormat="0" applyProtection="0"/>
    <xf numFmtId="4" fontId="34" fillId="37" borderId="6" applyNumberFormat="0" applyProtection="0">
      <alignment horizontal="right" vertical="center"/>
    </xf>
    <xf numFmtId="0" fontId="44" fillId="0" borderId="0"/>
    <xf numFmtId="0" fontId="44" fillId="0" borderId="0"/>
  </cellStyleXfs>
  <cellXfs count="58">
    <xf numFmtId="0" fontId="0" fillId="0" borderId="0" xfId="0"/>
    <xf numFmtId="0" fontId="14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10" fillId="0" borderId="0" xfId="4" applyFont="1" applyFill="1" applyAlignment="1">
      <alignment horizontal="justify" vertical="center" wrapText="1"/>
    </xf>
    <xf numFmtId="0" fontId="9" fillId="0" borderId="0" xfId="4" applyFont="1" applyFill="1" applyAlignment="1">
      <alignment horizontal="justify" vertical="center"/>
    </xf>
    <xf numFmtId="3" fontId="10" fillId="0" borderId="0" xfId="4" applyNumberFormat="1" applyFont="1" applyFill="1" applyAlignment="1">
      <alignment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 applyAlignment="1">
      <alignment horizontal="center" vertical="center"/>
    </xf>
    <xf numFmtId="3" fontId="4" fillId="0" borderId="0" xfId="4" applyNumberFormat="1" applyFont="1" applyFill="1" applyAlignment="1">
      <alignment vertical="center"/>
    </xf>
    <xf numFmtId="3" fontId="5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vertical="center" wrapText="1"/>
    </xf>
    <xf numFmtId="3" fontId="9" fillId="0" borderId="0" xfId="4" applyNumberFormat="1" applyFont="1" applyFill="1" applyAlignment="1">
      <alignment vertical="center"/>
    </xf>
    <xf numFmtId="3" fontId="15" fillId="0" borderId="0" xfId="4" applyNumberFormat="1" applyFont="1" applyFill="1" applyAlignment="1">
      <alignment vertical="center"/>
    </xf>
    <xf numFmtId="3" fontId="6" fillId="0" borderId="0" xfId="4" applyNumberFormat="1" applyFont="1" applyFill="1" applyAlignment="1">
      <alignment vertical="center"/>
    </xf>
    <xf numFmtId="0" fontId="46" fillId="0" borderId="0" xfId="4" applyFont="1" applyFill="1" applyAlignment="1">
      <alignment vertical="center"/>
    </xf>
    <xf numFmtId="3" fontId="46" fillId="0" borderId="0" xfId="4" applyNumberFormat="1" applyFont="1" applyFill="1" applyAlignment="1">
      <alignment vertical="center"/>
    </xf>
    <xf numFmtId="0" fontId="6" fillId="0" borderId="0" xfId="4" applyFont="1" applyFill="1" applyAlignment="1">
      <alignment horizontal="justify" vertical="center" wrapText="1"/>
    </xf>
    <xf numFmtId="0" fontId="46" fillId="0" borderId="0" xfId="4" applyFont="1" applyFill="1" applyAlignment="1">
      <alignment horizontal="justify" vertical="center"/>
    </xf>
    <xf numFmtId="0" fontId="9" fillId="0" borderId="0" xfId="4" applyFont="1" applyFill="1" applyAlignment="1">
      <alignment vertical="center" wrapText="1"/>
    </xf>
    <xf numFmtId="0" fontId="6" fillId="0" borderId="0" xfId="4" applyFont="1" applyFill="1" applyAlignment="1">
      <alignment horizontal="center" vertical="center" wrapText="1"/>
    </xf>
    <xf numFmtId="3" fontId="6" fillId="0" borderId="0" xfId="4" applyNumberFormat="1" applyFont="1" applyFill="1" applyAlignment="1">
      <alignment vertical="center" wrapText="1"/>
    </xf>
    <xf numFmtId="0" fontId="46" fillId="0" borderId="0" xfId="4" applyFont="1" applyFill="1" applyAlignment="1">
      <alignment vertical="center" wrapText="1"/>
    </xf>
    <xf numFmtId="0" fontId="15" fillId="0" borderId="0" xfId="4" applyFont="1" applyFill="1" applyAlignment="1">
      <alignment vertical="center" wrapText="1"/>
    </xf>
    <xf numFmtId="0" fontId="10" fillId="0" borderId="0" xfId="4" applyFont="1" applyFill="1" applyAlignment="1">
      <alignment horizontal="center" vertical="center" wrapText="1"/>
    </xf>
    <xf numFmtId="3" fontId="10" fillId="0" borderId="0" xfId="4" applyNumberFormat="1" applyFont="1" applyFill="1" applyAlignment="1">
      <alignment vertical="center" wrapText="1"/>
    </xf>
    <xf numFmtId="0" fontId="17" fillId="0" borderId="0" xfId="4" applyFont="1" applyFill="1" applyAlignment="1">
      <alignment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vertical="center" wrapText="1"/>
    </xf>
    <xf numFmtId="3" fontId="4" fillId="0" borderId="0" xfId="4" applyNumberFormat="1" applyFont="1" applyFill="1" applyAlignment="1">
      <alignment horizontal="center" vertical="center"/>
    </xf>
    <xf numFmtId="3" fontId="17" fillId="0" borderId="0" xfId="4" applyNumberFormat="1" applyFont="1" applyFill="1" applyAlignment="1">
      <alignment horizontal="center" vertical="center"/>
    </xf>
    <xf numFmtId="0" fontId="17" fillId="0" borderId="0" xfId="4" applyFont="1" applyFill="1" applyAlignment="1">
      <alignment horizontal="center" vertical="center"/>
    </xf>
    <xf numFmtId="3" fontId="22" fillId="0" borderId="0" xfId="4" applyNumberFormat="1" applyFont="1" applyFill="1" applyAlignment="1">
      <alignment vertical="center"/>
    </xf>
    <xf numFmtId="164" fontId="40" fillId="0" borderId="0" xfId="4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0" fontId="10" fillId="0" borderId="0" xfId="4" applyFont="1" applyFill="1" applyAlignment="1">
      <alignment vertical="center"/>
    </xf>
    <xf numFmtId="0" fontId="15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left" vertical="center"/>
    </xf>
    <xf numFmtId="0" fontId="47" fillId="0" borderId="0" xfId="4" applyFont="1" applyFill="1" applyAlignment="1">
      <alignment vertical="center"/>
    </xf>
    <xf numFmtId="0" fontId="10" fillId="0" borderId="8" xfId="4" applyFont="1" applyFill="1" applyBorder="1" applyAlignment="1">
      <alignment horizontal="justify" vertical="center"/>
    </xf>
    <xf numFmtId="3" fontId="11" fillId="0" borderId="9" xfId="2" applyNumberFormat="1" applyFont="1" applyFill="1" applyBorder="1" applyAlignment="1">
      <alignment horizontal="center" vertical="center" wrapText="1"/>
    </xf>
    <xf numFmtId="0" fontId="16" fillId="0" borderId="5" xfId="4" applyNumberFormat="1" applyFont="1" applyFill="1" applyBorder="1" applyAlignment="1">
      <alignment horizontal="center" vertical="center"/>
    </xf>
    <xf numFmtId="0" fontId="16" fillId="0" borderId="5" xfId="4" applyNumberFormat="1" applyFont="1" applyFill="1" applyBorder="1" applyAlignment="1">
      <alignment horizontal="center" vertical="center" wrapText="1"/>
    </xf>
    <xf numFmtId="3" fontId="16" fillId="0" borderId="5" xfId="3" applyNumberFormat="1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 wrapText="1"/>
    </xf>
    <xf numFmtId="164" fontId="6" fillId="0" borderId="0" xfId="4" applyNumberFormat="1" applyFont="1" applyFill="1" applyAlignment="1">
      <alignment vertical="center"/>
    </xf>
    <xf numFmtId="3" fontId="30" fillId="41" borderId="0" xfId="0" applyNumberFormat="1" applyFont="1" applyFill="1" applyBorder="1"/>
  </cellXfs>
  <cellStyles count="98">
    <cellStyle name="KeyStyle" xfId="1"/>
    <cellStyle name="KeyStyle 2" xfId="55"/>
    <cellStyle name="Normal_Book1_1" xfId="56"/>
    <cellStyle name="Normalno" xfId="0" builtinId="0"/>
    <cellStyle name="Normalno 2" xfId="2"/>
    <cellStyle name="Normalno 3" xfId="97"/>
    <cellStyle name="Obično_Bilanca prihoda" xfId="3"/>
    <cellStyle name="Obično_PRIHODI 04. -07." xfId="4"/>
    <cellStyle name="Percent_Module1" xfId="57"/>
    <cellStyle name="SAPBEXaggData" xfId="5"/>
    <cellStyle name="SAPBEXaggData 2" xfId="58"/>
    <cellStyle name="SAPBEXaggDataEmph" xfId="6"/>
    <cellStyle name="SAPBEXaggDataEmph 2" xfId="59"/>
    <cellStyle name="SAPBEXaggItem" xfId="7"/>
    <cellStyle name="SAPBEXaggItem 2" xfId="60"/>
    <cellStyle name="SAPBEXaggItemX" xfId="8"/>
    <cellStyle name="SAPBEXaggItemX 2" xfId="61"/>
    <cellStyle name="SAPBEXchaText" xfId="9"/>
    <cellStyle name="SAPBEXchaText 2" xfId="62"/>
    <cellStyle name="SAPBEXexcBad7" xfId="10"/>
    <cellStyle name="SAPBEXexcBad7 2" xfId="63"/>
    <cellStyle name="SAPBEXexcBad8" xfId="11"/>
    <cellStyle name="SAPBEXexcBad8 2" xfId="64"/>
    <cellStyle name="SAPBEXexcBad9" xfId="12"/>
    <cellStyle name="SAPBEXexcBad9 2" xfId="65"/>
    <cellStyle name="SAPBEXexcCritical4" xfId="13"/>
    <cellStyle name="SAPBEXexcCritical4 2" xfId="66"/>
    <cellStyle name="SAPBEXexcCritical5" xfId="14"/>
    <cellStyle name="SAPBEXexcCritical5 2" xfId="67"/>
    <cellStyle name="SAPBEXexcCritical6" xfId="15"/>
    <cellStyle name="SAPBEXexcCritical6 2" xfId="68"/>
    <cellStyle name="SAPBEXexcGood1" xfId="16"/>
    <cellStyle name="SAPBEXexcGood1 2" xfId="69"/>
    <cellStyle name="SAPBEXexcGood2" xfId="17"/>
    <cellStyle name="SAPBEXexcGood2 2" xfId="70"/>
    <cellStyle name="SAPBEXexcGood3" xfId="18"/>
    <cellStyle name="SAPBEXexcGood3 2" xfId="71"/>
    <cellStyle name="SAPBEXfilterDrill" xfId="19"/>
    <cellStyle name="SAPBEXfilterDrill 2" xfId="72"/>
    <cellStyle name="SAPBEXfilterItem" xfId="20"/>
    <cellStyle name="SAPBEXfilterItem 2" xfId="73"/>
    <cellStyle name="SAPBEXfilterText" xfId="21"/>
    <cellStyle name="SAPBEXformats" xfId="22"/>
    <cellStyle name="SAPBEXformats 2" xfId="74"/>
    <cellStyle name="SAPBEXheaderItem" xfId="23"/>
    <cellStyle name="SAPBEXheaderItem 2" xfId="75"/>
    <cellStyle name="SAPBEXheaderText" xfId="24"/>
    <cellStyle name="SAPBEXheaderText 2" xfId="76"/>
    <cellStyle name="SAPBEXHLevel0" xfId="25"/>
    <cellStyle name="SAPBEXHLevel0 2" xfId="77"/>
    <cellStyle name="SAPBEXHLevel0X" xfId="26"/>
    <cellStyle name="SAPBEXHLevel0X 2" xfId="78"/>
    <cellStyle name="SAPBEXHLevel1" xfId="27"/>
    <cellStyle name="SAPBEXHLevel1 2" xfId="79"/>
    <cellStyle name="SAPBEXHLevel1X" xfId="28"/>
    <cellStyle name="SAPBEXHLevel1X 2" xfId="80"/>
    <cellStyle name="SAPBEXHLevel2" xfId="29"/>
    <cellStyle name="SAPBEXHLevel2 2" xfId="81"/>
    <cellStyle name="SAPBEXHLevel2X" xfId="30"/>
    <cellStyle name="SAPBEXHLevel2X 2" xfId="82"/>
    <cellStyle name="SAPBEXHLevel3" xfId="31"/>
    <cellStyle name="SAPBEXHLevel3 2" xfId="83"/>
    <cellStyle name="SAPBEXHLevel3X" xfId="32"/>
    <cellStyle name="SAPBEXHLevel3X 2" xfId="84"/>
    <cellStyle name="SAPBEXinputData" xfId="33"/>
    <cellStyle name="SAPBEXinputData 2" xfId="85"/>
    <cellStyle name="SAPBEXinputData 3" xfId="96"/>
    <cellStyle name="SAPBEXresData" xfId="34"/>
    <cellStyle name="SAPBEXresData 2" xfId="86"/>
    <cellStyle name="SAPBEXresDataEmph" xfId="35"/>
    <cellStyle name="SAPBEXresDataEmph 2" xfId="87"/>
    <cellStyle name="SAPBEXresItem" xfId="36"/>
    <cellStyle name="SAPBEXresItem 2" xfId="88"/>
    <cellStyle name="SAPBEXresItemX" xfId="37"/>
    <cellStyle name="SAPBEXresItemX 2" xfId="89"/>
    <cellStyle name="SAPBEXstdData" xfId="38"/>
    <cellStyle name="SAPBEXstdData 2" xfId="90"/>
    <cellStyle name="SAPBEXstdDataEmph" xfId="39"/>
    <cellStyle name="SAPBEXstdDataEmph 2" xfId="91"/>
    <cellStyle name="SAPBEXstdItem" xfId="40"/>
    <cellStyle name="SAPBEXstdItem 2" xfId="92"/>
    <cellStyle name="SAPBEXstdItemX" xfId="41"/>
    <cellStyle name="SAPBEXstdItemX 2" xfId="93"/>
    <cellStyle name="SAPBEXtitle" xfId="42"/>
    <cellStyle name="SAPBEXtitle 2" xfId="94"/>
    <cellStyle name="SAPBEXundefined" xfId="43"/>
    <cellStyle name="SAPBEXundefined 2" xfId="95"/>
    <cellStyle name="SEM-BPS-data" xfId="44"/>
    <cellStyle name="SEM-BPS-head" xfId="45"/>
    <cellStyle name="SEM-BPS-headdata" xfId="46"/>
    <cellStyle name="SEM-BPS-headkey" xfId="47"/>
    <cellStyle name="SEM-BPS-input-on" xfId="48"/>
    <cellStyle name="SEM-BPS-key" xfId="49"/>
    <cellStyle name="SEM-BPS-sub1" xfId="50"/>
    <cellStyle name="SEM-BPS-sub2" xfId="51"/>
    <cellStyle name="SEM-BPS-total" xfId="52"/>
    <cellStyle name="ZYPLAN0507" xfId="53"/>
    <cellStyle name="zyRazdjel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Q82"/>
  <sheetViews>
    <sheetView showGridLines="0" tabSelected="1" zoomScaleNormal="100" workbookViewId="0">
      <pane xSplit="4" ySplit="4" topLeftCell="E5" activePane="bottomRight" state="frozenSplit"/>
      <selection activeCell="G28" sqref="G28"/>
      <selection pane="topRight" activeCell="G28" sqref="G28"/>
      <selection pane="bottomLeft" activeCell="G28" sqref="G28"/>
      <selection pane="bottomRight" activeCell="J17" sqref="J17"/>
    </sheetView>
  </sheetViews>
  <sheetFormatPr defaultRowHeight="15" x14ac:dyDescent="0.25"/>
  <cols>
    <col min="1" max="1" width="4.42578125" style="18" customWidth="1"/>
    <col min="2" max="2" width="4.5703125" style="4" customWidth="1"/>
    <col min="3" max="3" width="7" style="4" customWidth="1"/>
    <col min="4" max="4" width="43.28515625" style="19" customWidth="1"/>
    <col min="5" max="5" width="18.5703125" style="20" bestFit="1" customWidth="1"/>
    <col min="6" max="6" width="18.42578125" style="20" bestFit="1" customWidth="1"/>
    <col min="7" max="7" width="17.7109375" style="20" customWidth="1"/>
    <col min="8" max="9" width="18.5703125" style="20" bestFit="1" customWidth="1"/>
    <col min="10" max="10" width="18.42578125" style="20" customWidth="1"/>
    <col min="11" max="11" width="16.28515625" style="6" bestFit="1" customWidth="1"/>
    <col min="12" max="12" width="16.140625" style="6" hidden="1" customWidth="1"/>
    <col min="13" max="13" width="14.28515625" style="6" hidden="1" customWidth="1"/>
    <col min="14" max="14" width="10.140625" style="6" hidden="1" customWidth="1"/>
    <col min="15" max="15" width="0" style="6" hidden="1" customWidth="1"/>
    <col min="16" max="16" width="13.7109375" style="6" hidden="1" customWidth="1"/>
    <col min="17" max="17" width="12.42578125" style="6" bestFit="1" customWidth="1"/>
    <col min="18" max="16384" width="9.140625" style="6"/>
  </cols>
  <sheetData>
    <row r="1" spans="1:17" s="14" customFormat="1" ht="16.5" x14ac:dyDescent="0.25">
      <c r="A1" s="13" t="s">
        <v>0</v>
      </c>
      <c r="C1" s="15"/>
      <c r="D1" s="31"/>
      <c r="E1" s="16"/>
      <c r="F1" s="16"/>
      <c r="G1" s="16"/>
      <c r="H1" s="16"/>
      <c r="I1" s="16"/>
      <c r="J1" s="16"/>
    </row>
    <row r="2" spans="1:17" s="14" customFormat="1" ht="16.5" x14ac:dyDescent="0.25">
      <c r="A2" s="13" t="s">
        <v>1</v>
      </c>
      <c r="C2" s="15"/>
      <c r="D2" s="31"/>
      <c r="E2" s="17"/>
      <c r="F2" s="17"/>
      <c r="G2" s="17"/>
      <c r="H2" s="17"/>
      <c r="I2" s="17"/>
      <c r="J2" s="17"/>
    </row>
    <row r="3" spans="1:17" x14ac:dyDescent="0.25">
      <c r="B3" s="3"/>
    </row>
    <row r="4" spans="1:17" s="9" customFormat="1" ht="42" customHeight="1" x14ac:dyDescent="0.25">
      <c r="A4" s="50" t="s">
        <v>2</v>
      </c>
      <c r="B4" s="50" t="s">
        <v>3</v>
      </c>
      <c r="C4" s="50" t="s">
        <v>4</v>
      </c>
      <c r="D4" s="55" t="s">
        <v>5</v>
      </c>
      <c r="E4" s="51" t="s">
        <v>49</v>
      </c>
      <c r="F4" s="51" t="s">
        <v>51</v>
      </c>
      <c r="G4" s="51" t="s">
        <v>58</v>
      </c>
      <c r="H4" s="51" t="s">
        <v>48</v>
      </c>
      <c r="I4" s="51" t="s">
        <v>53</v>
      </c>
      <c r="J4" s="11"/>
    </row>
    <row r="5" spans="1:17" s="1" customFormat="1" ht="10.5" customHeight="1" x14ac:dyDescent="0.25">
      <c r="A5" s="52">
        <v>1</v>
      </c>
      <c r="B5" s="52">
        <v>2</v>
      </c>
      <c r="C5" s="52">
        <v>3</v>
      </c>
      <c r="D5" s="53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12"/>
    </row>
    <row r="6" spans="1:17" ht="16.5" customHeight="1" x14ac:dyDescent="0.25">
      <c r="A6" s="2" t="s">
        <v>6</v>
      </c>
      <c r="B6" s="2"/>
      <c r="C6" s="2" t="s">
        <v>7</v>
      </c>
      <c r="D6" s="5" t="s">
        <v>1</v>
      </c>
      <c r="E6" s="10">
        <f>+E7+E14+E18+E24+E28+E31+E34+E36</f>
        <v>114044484836.98999</v>
      </c>
      <c r="F6" s="10">
        <f>+F7+F14+F18+F24+F28+F31+F34+F36</f>
        <v>107740591928</v>
      </c>
      <c r="G6" s="10">
        <f>+G7+G14+G18+G24+G28+G31+G34+G36</f>
        <v>114316225790.83244</v>
      </c>
      <c r="H6" s="10">
        <f>+H7+H14+H18+H24+H28+H31+H34+H36</f>
        <v>116981278607.59213</v>
      </c>
      <c r="I6" s="10">
        <f>+I7+I14+I18+I24+I28+I31+I34+I36</f>
        <v>122876052552.61264</v>
      </c>
      <c r="J6" s="10"/>
    </row>
    <row r="7" spans="1:17" ht="16.5" customHeight="1" x14ac:dyDescent="0.25">
      <c r="A7" s="2"/>
      <c r="B7" s="2">
        <v>61</v>
      </c>
      <c r="C7" s="2" t="s">
        <v>7</v>
      </c>
      <c r="D7" s="5" t="s">
        <v>8</v>
      </c>
      <c r="E7" s="10">
        <f>SUM(E8:E13)</f>
        <v>63074040447.919991</v>
      </c>
      <c r="F7" s="10">
        <f>SUM(F8:F13)</f>
        <v>65802724975</v>
      </c>
      <c r="G7" s="10">
        <f>SUM(G8:G13)</f>
        <v>68863720775.699448</v>
      </c>
      <c r="H7" s="10">
        <f>SUM(H8:H13)</f>
        <v>70419155918.337463</v>
      </c>
      <c r="I7" s="10">
        <f>SUM(I8:I13)</f>
        <v>72252192772.434525</v>
      </c>
      <c r="J7" s="10"/>
      <c r="P7" s="21"/>
      <c r="Q7" s="21"/>
    </row>
    <row r="8" spans="1:17" s="23" customFormat="1" ht="16.5" customHeight="1" x14ac:dyDescent="0.25">
      <c r="A8" s="18"/>
      <c r="B8" s="18"/>
      <c r="C8" s="18">
        <v>611</v>
      </c>
      <c r="D8" s="19" t="s">
        <v>9</v>
      </c>
      <c r="E8" s="22">
        <v>1401941724.5799999</v>
      </c>
      <c r="F8" s="22">
        <v>1990890799</v>
      </c>
      <c r="G8" s="22">
        <v>2109646810.2205973</v>
      </c>
      <c r="H8" s="22">
        <v>2172693907.0837603</v>
      </c>
      <c r="I8" s="22">
        <v>2252460117.6953058</v>
      </c>
      <c r="J8" s="22"/>
      <c r="L8" s="24"/>
      <c r="P8" s="21"/>
      <c r="Q8" s="21"/>
    </row>
    <row r="9" spans="1:17" s="23" customFormat="1" ht="16.5" customHeight="1" x14ac:dyDescent="0.25">
      <c r="A9" s="18"/>
      <c r="B9" s="18"/>
      <c r="C9" s="18">
        <v>612</v>
      </c>
      <c r="D9" s="19" t="s">
        <v>10</v>
      </c>
      <c r="E9" s="22">
        <v>5657765290.6499996</v>
      </c>
      <c r="F9" s="22">
        <v>6043650208</v>
      </c>
      <c r="G9" s="22">
        <v>6023100766.3110819</v>
      </c>
      <c r="H9" s="22">
        <v>6177867034.5410328</v>
      </c>
      <c r="I9" s="22">
        <v>6321830547.160408</v>
      </c>
      <c r="J9" s="22"/>
    </row>
    <row r="10" spans="1:17" s="23" customFormat="1" ht="16.5" customHeight="1" x14ac:dyDescent="0.25">
      <c r="A10" s="18"/>
      <c r="B10" s="18"/>
      <c r="C10" s="18">
        <v>613</v>
      </c>
      <c r="D10" s="19" t="s">
        <v>11</v>
      </c>
      <c r="E10" s="22">
        <v>385980935.56</v>
      </c>
      <c r="F10" s="22">
        <v>164459114</v>
      </c>
      <c r="G10" s="22">
        <v>175107251.63681796</v>
      </c>
      <c r="H10" s="22">
        <v>176872928.72864351</v>
      </c>
      <c r="I10" s="22">
        <v>179047129.84663948</v>
      </c>
      <c r="J10" s="22"/>
    </row>
    <row r="11" spans="1:17" s="23" customFormat="1" ht="16.5" customHeight="1" x14ac:dyDescent="0.25">
      <c r="A11" s="18"/>
      <c r="B11" s="18"/>
      <c r="C11" s="18">
        <v>614</v>
      </c>
      <c r="D11" s="19" t="s">
        <v>12</v>
      </c>
      <c r="E11" s="22">
        <v>55191815509.319992</v>
      </c>
      <c r="F11" s="22">
        <v>57231553253</v>
      </c>
      <c r="G11" s="22">
        <v>60077727822.530952</v>
      </c>
      <c r="H11" s="22">
        <v>61392354533.984032</v>
      </c>
      <c r="I11" s="22">
        <v>62977315487.734169</v>
      </c>
      <c r="J11" s="22"/>
    </row>
    <row r="12" spans="1:17" s="26" customFormat="1" ht="27.75" customHeight="1" x14ac:dyDescent="0.25">
      <c r="A12" s="18"/>
      <c r="B12" s="18"/>
      <c r="C12" s="18">
        <v>615</v>
      </c>
      <c r="D12" s="25" t="s">
        <v>13</v>
      </c>
      <c r="E12" s="22">
        <v>424500885.24000001</v>
      </c>
      <c r="F12" s="22">
        <v>348081171</v>
      </c>
      <c r="G12" s="22">
        <v>478138125.00000006</v>
      </c>
      <c r="H12" s="22">
        <v>499367513.99999994</v>
      </c>
      <c r="I12" s="22">
        <v>521539489.99799997</v>
      </c>
      <c r="J12" s="22"/>
    </row>
    <row r="13" spans="1:17" ht="15.75" customHeight="1" x14ac:dyDescent="0.25">
      <c r="B13" s="18"/>
      <c r="C13" s="18">
        <v>616</v>
      </c>
      <c r="D13" s="19" t="s">
        <v>50</v>
      </c>
      <c r="E13" s="22">
        <v>12036102.57</v>
      </c>
      <c r="F13" s="22">
        <v>24090430</v>
      </c>
      <c r="G13" s="22">
        <v>0</v>
      </c>
      <c r="H13" s="22">
        <v>0</v>
      </c>
      <c r="I13" s="22">
        <v>0</v>
      </c>
      <c r="J13" s="22"/>
    </row>
    <row r="14" spans="1:17" ht="18" customHeight="1" x14ac:dyDescent="0.2">
      <c r="A14" s="2"/>
      <c r="B14" s="2">
        <v>62</v>
      </c>
      <c r="C14" s="2" t="s">
        <v>7</v>
      </c>
      <c r="D14" s="5" t="s">
        <v>14</v>
      </c>
      <c r="E14" s="10">
        <f>SUM(E15:E17)</f>
        <v>41701505456.700005</v>
      </c>
      <c r="F14" s="10">
        <f>SUM(F15:F17)</f>
        <v>23218109089</v>
      </c>
      <c r="G14" s="10">
        <f>SUM(G15:G17)</f>
        <v>22127597370.551559</v>
      </c>
      <c r="H14" s="10">
        <f>SUM(H15:H17)</f>
        <v>22728878653.401379</v>
      </c>
      <c r="I14" s="10">
        <f>SUM(I15:I17)</f>
        <v>23587346499.885895</v>
      </c>
      <c r="J14" s="10"/>
      <c r="K14" s="57"/>
    </row>
    <row r="15" spans="1:17" s="23" customFormat="1" ht="15.75" customHeight="1" x14ac:dyDescent="0.25">
      <c r="A15" s="18"/>
      <c r="B15" s="18"/>
      <c r="C15" s="18">
        <v>621</v>
      </c>
      <c r="D15" s="19" t="s">
        <v>15</v>
      </c>
      <c r="E15" s="22">
        <v>17308518825.07</v>
      </c>
      <c r="F15" s="22">
        <v>0</v>
      </c>
      <c r="G15" s="22">
        <v>0</v>
      </c>
      <c r="H15" s="22">
        <v>0</v>
      </c>
      <c r="I15" s="22">
        <v>0</v>
      </c>
      <c r="J15" s="22"/>
    </row>
    <row r="16" spans="1:17" s="23" customFormat="1" ht="16.5" customHeight="1" x14ac:dyDescent="0.25">
      <c r="A16" s="18"/>
      <c r="B16" s="18"/>
      <c r="C16" s="18">
        <v>622</v>
      </c>
      <c r="D16" s="19" t="s">
        <v>16</v>
      </c>
      <c r="E16" s="22">
        <v>22460106222.34</v>
      </c>
      <c r="F16" s="22">
        <v>21285447534</v>
      </c>
      <c r="G16" s="22">
        <v>20153997799.5261</v>
      </c>
      <c r="H16" s="22">
        <v>20694336535.12183</v>
      </c>
      <c r="I16" s="22">
        <v>21475329433.510185</v>
      </c>
      <c r="J16" s="22"/>
      <c r="K16" s="24"/>
    </row>
    <row r="17" spans="1:14" s="23" customFormat="1" ht="16.5" customHeight="1" x14ac:dyDescent="0.25">
      <c r="A17" s="18"/>
      <c r="B17" s="18"/>
      <c r="C17" s="18">
        <v>623</v>
      </c>
      <c r="D17" s="19" t="s">
        <v>17</v>
      </c>
      <c r="E17" s="22">
        <v>1932880409.29</v>
      </c>
      <c r="F17" s="22">
        <v>1932661555</v>
      </c>
      <c r="G17" s="22">
        <v>1973599571.0254586</v>
      </c>
      <c r="H17" s="22">
        <v>2034542118.2795494</v>
      </c>
      <c r="I17" s="22">
        <v>2112017066.3757091</v>
      </c>
      <c r="J17" s="22"/>
      <c r="K17" s="24"/>
    </row>
    <row r="18" spans="1:14" ht="28.5" x14ac:dyDescent="0.25">
      <c r="A18" s="7"/>
      <c r="B18" s="46">
        <v>63</v>
      </c>
      <c r="C18" s="46"/>
      <c r="D18" s="5" t="s">
        <v>44</v>
      </c>
      <c r="E18" s="10">
        <f>SUM(E19:E23)</f>
        <v>2319583969.7699995</v>
      </c>
      <c r="F18" s="10">
        <f>SUM(F19:F23)</f>
        <v>7087723296</v>
      </c>
      <c r="G18" s="10">
        <f>SUM(G19:G23)</f>
        <v>9744204195.8999996</v>
      </c>
      <c r="H18" s="10">
        <f>SUM(H19:H23)</f>
        <v>10307002532</v>
      </c>
      <c r="I18" s="10">
        <f>SUM(I19:I23)</f>
        <v>13603448310</v>
      </c>
      <c r="J18" s="10"/>
    </row>
    <row r="19" spans="1:14" s="23" customFormat="1" ht="16.5" customHeight="1" x14ac:dyDescent="0.25">
      <c r="A19" s="18"/>
      <c r="B19" s="18"/>
      <c r="C19" s="18">
        <v>631</v>
      </c>
      <c r="D19" s="25" t="s">
        <v>18</v>
      </c>
      <c r="E19" s="22">
        <v>83148732.199999988</v>
      </c>
      <c r="F19" s="22">
        <v>129844377</v>
      </c>
      <c r="G19" s="22">
        <v>139546656</v>
      </c>
      <c r="H19" s="22">
        <v>54063377</v>
      </c>
      <c r="I19" s="22">
        <v>55770984</v>
      </c>
      <c r="J19" s="22"/>
    </row>
    <row r="20" spans="1:14" s="30" customFormat="1" ht="30" x14ac:dyDescent="0.25">
      <c r="A20" s="28"/>
      <c r="B20" s="28"/>
      <c r="C20" s="28">
        <v>632</v>
      </c>
      <c r="D20" s="19" t="s">
        <v>19</v>
      </c>
      <c r="E20" s="29">
        <v>2167174835.0999999</v>
      </c>
      <c r="F20" s="29">
        <v>6851395191</v>
      </c>
      <c r="G20" s="29">
        <v>9429325720.8999996</v>
      </c>
      <c r="H20" s="29">
        <v>10145275856</v>
      </c>
      <c r="I20" s="29">
        <v>13446577527</v>
      </c>
      <c r="J20" s="29"/>
      <c r="K20" s="29"/>
    </row>
    <row r="21" spans="1:14" s="23" customFormat="1" ht="16.5" customHeight="1" x14ac:dyDescent="0.25">
      <c r="A21" s="18"/>
      <c r="B21" s="18"/>
      <c r="C21" s="18">
        <v>633</v>
      </c>
      <c r="D21" s="19" t="s">
        <v>45</v>
      </c>
      <c r="E21" s="22">
        <v>51589016.330000006</v>
      </c>
      <c r="F21" s="22">
        <v>51366842</v>
      </c>
      <c r="G21" s="22">
        <v>64180992</v>
      </c>
      <c r="H21" s="22">
        <v>57105235</v>
      </c>
      <c r="I21" s="22">
        <v>57342735</v>
      </c>
      <c r="J21" s="22"/>
    </row>
    <row r="22" spans="1:14" s="23" customFormat="1" ht="30" customHeight="1" x14ac:dyDescent="0.25">
      <c r="A22" s="18"/>
      <c r="B22" s="18"/>
      <c r="C22" s="18">
        <v>634</v>
      </c>
      <c r="D22" s="19" t="s">
        <v>57</v>
      </c>
      <c r="E22" s="21">
        <v>17671386.140000001</v>
      </c>
      <c r="F22" s="21">
        <v>47832897</v>
      </c>
      <c r="G22" s="21">
        <v>107567629</v>
      </c>
      <c r="H22" s="21">
        <v>47530491</v>
      </c>
      <c r="I22" s="21">
        <v>40757064</v>
      </c>
      <c r="J22" s="21"/>
      <c r="K22" s="24"/>
    </row>
    <row r="23" spans="1:14" s="23" customFormat="1" ht="30" customHeight="1" x14ac:dyDescent="0.25">
      <c r="A23" s="18"/>
      <c r="B23" s="18"/>
      <c r="C23" s="47">
        <v>636</v>
      </c>
      <c r="D23" s="31" t="s">
        <v>43</v>
      </c>
      <c r="E23" s="21">
        <v>0</v>
      </c>
      <c r="F23" s="21">
        <v>7283989</v>
      </c>
      <c r="G23" s="21">
        <v>3583198</v>
      </c>
      <c r="H23" s="21">
        <v>3027573</v>
      </c>
      <c r="I23" s="21">
        <v>3000000</v>
      </c>
      <c r="J23" s="21"/>
      <c r="K23" s="24"/>
    </row>
    <row r="24" spans="1:14" ht="16.5" customHeight="1" x14ac:dyDescent="0.25">
      <c r="A24" s="2"/>
      <c r="B24" s="2">
        <v>64</v>
      </c>
      <c r="C24" s="2" t="s">
        <v>7</v>
      </c>
      <c r="D24" s="5" t="s">
        <v>20</v>
      </c>
      <c r="E24" s="10">
        <f>SUM(E25:E27)</f>
        <v>2763518926.3299999</v>
      </c>
      <c r="F24" s="10">
        <f>SUM(F25:F27)</f>
        <v>2713803969</v>
      </c>
      <c r="G24" s="10">
        <f>SUM(G25:G27)</f>
        <v>2557838205</v>
      </c>
      <c r="H24" s="10">
        <f>SUM(H25:H27)</f>
        <v>2488295124</v>
      </c>
      <c r="I24" s="10">
        <f>SUM(I25:I27)</f>
        <v>2307387987</v>
      </c>
      <c r="J24" s="10"/>
    </row>
    <row r="25" spans="1:14" s="23" customFormat="1" ht="16.5" customHeight="1" x14ac:dyDescent="0.25">
      <c r="A25" s="18"/>
      <c r="B25" s="18"/>
      <c r="C25" s="18">
        <v>641</v>
      </c>
      <c r="D25" s="19" t="s">
        <v>21</v>
      </c>
      <c r="E25" s="22">
        <v>1185257553.45</v>
      </c>
      <c r="F25" s="22">
        <v>1100257641</v>
      </c>
      <c r="G25" s="22">
        <v>832217744</v>
      </c>
      <c r="H25" s="22">
        <v>832824565</v>
      </c>
      <c r="I25" s="22">
        <v>633504825</v>
      </c>
      <c r="J25" s="22"/>
    </row>
    <row r="26" spans="1:14" s="23" customFormat="1" ht="16.5" customHeight="1" x14ac:dyDescent="0.25">
      <c r="A26" s="18"/>
      <c r="B26" s="18"/>
      <c r="C26" s="18">
        <v>642</v>
      </c>
      <c r="D26" s="19" t="s">
        <v>22</v>
      </c>
      <c r="E26" s="22">
        <v>1502371345.71</v>
      </c>
      <c r="F26" s="22">
        <v>1571270288</v>
      </c>
      <c r="G26" s="22">
        <v>1695040038</v>
      </c>
      <c r="H26" s="22">
        <v>1623732504</v>
      </c>
      <c r="I26" s="22">
        <v>1640896089</v>
      </c>
      <c r="J26" s="22"/>
    </row>
    <row r="27" spans="1:14" s="23" customFormat="1" ht="16.5" customHeight="1" x14ac:dyDescent="0.25">
      <c r="A27" s="18"/>
      <c r="B27" s="18"/>
      <c r="C27" s="47">
        <v>643</v>
      </c>
      <c r="D27" s="31" t="s">
        <v>23</v>
      </c>
      <c r="E27" s="22">
        <v>75890027.170000002</v>
      </c>
      <c r="F27" s="22">
        <v>42276040</v>
      </c>
      <c r="G27" s="22">
        <v>30580423</v>
      </c>
      <c r="H27" s="22">
        <v>31738055</v>
      </c>
      <c r="I27" s="22">
        <v>32987073</v>
      </c>
      <c r="J27" s="22"/>
    </row>
    <row r="28" spans="1:14" s="27" customFormat="1" ht="42.75" x14ac:dyDescent="0.25">
      <c r="A28" s="32"/>
      <c r="B28" s="32">
        <v>65</v>
      </c>
      <c r="C28" s="32" t="s">
        <v>7</v>
      </c>
      <c r="D28" s="5" t="s">
        <v>24</v>
      </c>
      <c r="E28" s="33">
        <f>SUM(E29:E30)</f>
        <v>3424137761.2799997</v>
      </c>
      <c r="F28" s="33">
        <f>SUM(F29:F30)</f>
        <v>2575036462</v>
      </c>
      <c r="G28" s="33">
        <f>SUM(G29:G30)</f>
        <v>3368339430.6814399</v>
      </c>
      <c r="H28" s="33">
        <f>SUM(H29:H30)</f>
        <v>3412627433.853281</v>
      </c>
      <c r="I28" s="33">
        <f>SUM(I29:I30)</f>
        <v>3478085441.2922187</v>
      </c>
      <c r="J28" s="33"/>
    </row>
    <row r="29" spans="1:14" s="23" customFormat="1" ht="16.5" customHeight="1" x14ac:dyDescent="0.25">
      <c r="A29" s="18"/>
      <c r="B29" s="18"/>
      <c r="C29" s="18">
        <v>651</v>
      </c>
      <c r="D29" s="19" t="s">
        <v>25</v>
      </c>
      <c r="E29" s="22">
        <v>487451074.72999996</v>
      </c>
      <c r="F29" s="22">
        <v>485125720</v>
      </c>
      <c r="G29" s="22">
        <v>489765112.26058668</v>
      </c>
      <c r="H29" s="22">
        <v>502297498.82011205</v>
      </c>
      <c r="I29" s="22">
        <v>509071719.79226673</v>
      </c>
      <c r="J29" s="22"/>
    </row>
    <row r="30" spans="1:14" s="23" customFormat="1" ht="16.5" customHeight="1" x14ac:dyDescent="0.25">
      <c r="A30" s="18"/>
      <c r="B30" s="18"/>
      <c r="C30" s="18">
        <v>652</v>
      </c>
      <c r="D30" s="19" t="s">
        <v>26</v>
      </c>
      <c r="E30" s="22">
        <v>2936686686.5499997</v>
      </c>
      <c r="F30" s="22">
        <v>2089910742</v>
      </c>
      <c r="G30" s="22">
        <v>2878574318.4208531</v>
      </c>
      <c r="H30" s="22">
        <v>2910329935.0331688</v>
      </c>
      <c r="I30" s="22">
        <v>2969013721.4999518</v>
      </c>
      <c r="J30" s="22"/>
    </row>
    <row r="31" spans="1:14" ht="28.5" x14ac:dyDescent="0.25">
      <c r="A31" s="2"/>
      <c r="B31" s="2">
        <v>66</v>
      </c>
      <c r="C31" s="2" t="s">
        <v>7</v>
      </c>
      <c r="D31" s="5" t="s">
        <v>27</v>
      </c>
      <c r="E31" s="10">
        <f>SUM(E32:E33)</f>
        <v>119040598.86999999</v>
      </c>
      <c r="F31" s="10">
        <f>SUM(F32:F33)</f>
        <v>1405694812</v>
      </c>
      <c r="G31" s="10">
        <f>SUM(G32:G33)</f>
        <v>1264533128</v>
      </c>
      <c r="H31" s="10">
        <f>SUM(H32:H33)</f>
        <v>1218804099</v>
      </c>
      <c r="I31" s="10">
        <f>SUM(I32:I33)</f>
        <v>1224944696</v>
      </c>
      <c r="J31" s="10"/>
      <c r="M31" s="20">
        <v>5534077368.709692</v>
      </c>
      <c r="N31" s="6">
        <v>5583243983.7814035</v>
      </c>
    </row>
    <row r="32" spans="1:14" s="23" customFormat="1" ht="30" x14ac:dyDescent="0.25">
      <c r="A32" s="18"/>
      <c r="B32" s="18"/>
      <c r="C32" s="18">
        <v>661</v>
      </c>
      <c r="D32" s="25" t="s">
        <v>28</v>
      </c>
      <c r="E32" s="22">
        <v>71369516.36999999</v>
      </c>
      <c r="F32" s="22">
        <v>1285297371</v>
      </c>
      <c r="G32" s="22">
        <v>1208516825</v>
      </c>
      <c r="H32" s="22">
        <v>1189283847</v>
      </c>
      <c r="I32" s="22">
        <v>1197461092</v>
      </c>
      <c r="J32" s="22"/>
    </row>
    <row r="33" spans="1:11" s="23" customFormat="1" ht="30" x14ac:dyDescent="0.25">
      <c r="A33" s="18"/>
      <c r="B33" s="18"/>
      <c r="C33" s="18">
        <v>663</v>
      </c>
      <c r="D33" s="25" t="s">
        <v>29</v>
      </c>
      <c r="E33" s="22">
        <v>47671082.5</v>
      </c>
      <c r="F33" s="22">
        <v>120397441</v>
      </c>
      <c r="G33" s="22">
        <v>56016303</v>
      </c>
      <c r="H33" s="22">
        <v>29520252</v>
      </c>
      <c r="I33" s="22">
        <v>27483604</v>
      </c>
      <c r="J33" s="22"/>
    </row>
    <row r="34" spans="1:11" ht="28.5" x14ac:dyDescent="0.25">
      <c r="A34" s="2"/>
      <c r="B34" s="2">
        <v>67</v>
      </c>
      <c r="C34" s="2"/>
      <c r="D34" s="5" t="s">
        <v>46</v>
      </c>
      <c r="E34" s="10">
        <f>+E35</f>
        <v>0</v>
      </c>
      <c r="F34" s="10">
        <f>+F35</f>
        <v>4338764500</v>
      </c>
      <c r="G34" s="10">
        <f>+G35</f>
        <v>5807701300</v>
      </c>
      <c r="H34" s="10">
        <f>+H35</f>
        <v>5807701300</v>
      </c>
      <c r="I34" s="10">
        <f>+I35</f>
        <v>5807701300</v>
      </c>
      <c r="J34" s="10"/>
    </row>
    <row r="35" spans="1:11" s="23" customFormat="1" x14ac:dyDescent="0.25">
      <c r="A35" s="18"/>
      <c r="B35" s="18"/>
      <c r="C35" s="18">
        <v>673</v>
      </c>
      <c r="D35" s="25" t="s">
        <v>47</v>
      </c>
      <c r="E35" s="22">
        <v>0</v>
      </c>
      <c r="F35" s="22">
        <v>4338764500</v>
      </c>
      <c r="G35" s="22">
        <v>5807701300</v>
      </c>
      <c r="H35" s="22">
        <v>5807701300</v>
      </c>
      <c r="I35" s="22">
        <v>5807701300</v>
      </c>
      <c r="J35" s="22"/>
    </row>
    <row r="36" spans="1:11" s="34" customFormat="1" ht="15.75" customHeight="1" x14ac:dyDescent="0.25">
      <c r="A36" s="2"/>
      <c r="B36" s="2">
        <v>68</v>
      </c>
      <c r="C36" s="2"/>
      <c r="D36" s="5" t="s">
        <v>30</v>
      </c>
      <c r="E36" s="10">
        <f>SUM(E37:E38)</f>
        <v>642657676.12</v>
      </c>
      <c r="F36" s="10">
        <f>SUM(F37:F38)</f>
        <v>598734825</v>
      </c>
      <c r="G36" s="10">
        <f>SUM(G37:G38)</f>
        <v>582291385</v>
      </c>
      <c r="H36" s="10">
        <f>SUM(H37:H38)</f>
        <v>598813547</v>
      </c>
      <c r="I36" s="10">
        <f>SUM(I37:I38)</f>
        <v>614945546</v>
      </c>
      <c r="J36" s="10"/>
    </row>
    <row r="37" spans="1:11" s="23" customFormat="1" ht="14.25" customHeight="1" x14ac:dyDescent="0.25">
      <c r="A37" s="18"/>
      <c r="B37" s="18"/>
      <c r="C37" s="47">
        <v>681</v>
      </c>
      <c r="D37" s="31" t="s">
        <v>31</v>
      </c>
      <c r="E37" s="22">
        <v>621703052.52999997</v>
      </c>
      <c r="F37" s="22">
        <v>580971266</v>
      </c>
      <c r="G37" s="22">
        <v>565015678.05805087</v>
      </c>
      <c r="H37" s="22">
        <v>581047652.43702102</v>
      </c>
      <c r="I37" s="22">
        <v>596701039.3635968</v>
      </c>
      <c r="J37" s="22"/>
    </row>
    <row r="38" spans="1:11" s="23" customFormat="1" ht="13.5" customHeight="1" x14ac:dyDescent="0.25">
      <c r="A38" s="18"/>
      <c r="B38" s="18"/>
      <c r="C38" s="18">
        <v>683</v>
      </c>
      <c r="D38" s="19" t="s">
        <v>32</v>
      </c>
      <c r="E38" s="21">
        <v>20954623.59</v>
      </c>
      <c r="F38" s="21">
        <v>17763559</v>
      </c>
      <c r="G38" s="21">
        <v>17275706.941949129</v>
      </c>
      <c r="H38" s="21">
        <v>17765894.562978983</v>
      </c>
      <c r="I38" s="21">
        <v>18244506.636403203</v>
      </c>
      <c r="J38" s="21"/>
    </row>
    <row r="39" spans="1:11" ht="13.5" customHeight="1" x14ac:dyDescent="0.25">
      <c r="B39" s="18"/>
      <c r="C39" s="18"/>
      <c r="E39" s="21"/>
      <c r="F39" s="21"/>
      <c r="G39" s="21"/>
      <c r="H39" s="21"/>
      <c r="I39" s="21"/>
      <c r="J39" s="21"/>
    </row>
    <row r="40" spans="1:11" s="36" customFormat="1" ht="15" customHeight="1" x14ac:dyDescent="0.25">
      <c r="A40" s="35"/>
      <c r="B40" s="35"/>
      <c r="C40" s="35"/>
      <c r="D40" s="45"/>
      <c r="E40" s="16"/>
      <c r="F40" s="16"/>
      <c r="G40" s="16"/>
      <c r="H40" s="16"/>
      <c r="I40" s="16"/>
      <c r="J40" s="16"/>
    </row>
    <row r="41" spans="1:11" s="37" customFormat="1" ht="16.5" customHeight="1" x14ac:dyDescent="0.25">
      <c r="A41" s="48" t="s">
        <v>33</v>
      </c>
      <c r="B41" s="49"/>
      <c r="C41" s="38"/>
      <c r="D41" s="39"/>
      <c r="E41" s="40"/>
      <c r="F41" s="40"/>
      <c r="G41" s="40"/>
      <c r="H41" s="40"/>
      <c r="I41" s="40"/>
      <c r="J41" s="40"/>
      <c r="K41" s="56"/>
    </row>
    <row r="42" spans="1:11" s="37" customFormat="1" x14ac:dyDescent="0.25">
      <c r="A42" s="48"/>
      <c r="B42" s="49"/>
      <c r="C42" s="38"/>
      <c r="D42" s="39"/>
      <c r="E42" s="40"/>
      <c r="F42" s="40"/>
      <c r="G42" s="40"/>
      <c r="H42" s="40"/>
      <c r="I42" s="40"/>
      <c r="J42" s="40"/>
    </row>
    <row r="43" spans="1:11" s="9" customFormat="1" ht="42" customHeight="1" x14ac:dyDescent="0.25">
      <c r="A43" s="50" t="s">
        <v>2</v>
      </c>
      <c r="B43" s="50" t="s">
        <v>3</v>
      </c>
      <c r="C43" s="50" t="s">
        <v>4</v>
      </c>
      <c r="D43" s="55" t="s">
        <v>5</v>
      </c>
      <c r="E43" s="51" t="s">
        <v>49</v>
      </c>
      <c r="F43" s="51" t="s">
        <v>51</v>
      </c>
      <c r="G43" s="51" t="s">
        <v>52</v>
      </c>
      <c r="H43" s="51" t="s">
        <v>48</v>
      </c>
      <c r="I43" s="51" t="s">
        <v>53</v>
      </c>
      <c r="J43" s="11"/>
    </row>
    <row r="44" spans="1:11" s="1" customFormat="1" ht="10.5" customHeight="1" x14ac:dyDescent="0.25">
      <c r="A44" s="52">
        <v>1</v>
      </c>
      <c r="B44" s="52">
        <v>2</v>
      </c>
      <c r="C44" s="52">
        <v>3</v>
      </c>
      <c r="D44" s="53">
        <v>4</v>
      </c>
      <c r="E44" s="54">
        <v>5</v>
      </c>
      <c r="F44" s="54">
        <v>6</v>
      </c>
      <c r="G44" s="54">
        <v>7</v>
      </c>
      <c r="H44" s="54">
        <v>8</v>
      </c>
      <c r="I44" s="54">
        <v>9</v>
      </c>
      <c r="J44" s="12"/>
    </row>
    <row r="45" spans="1:11" s="23" customFormat="1" ht="28.5" x14ac:dyDescent="0.25">
      <c r="A45" s="2" t="s">
        <v>34</v>
      </c>
      <c r="B45" s="3"/>
      <c r="C45" s="3" t="s">
        <v>7</v>
      </c>
      <c r="D45" s="8" t="s">
        <v>33</v>
      </c>
      <c r="E45" s="10">
        <f>+E46+E49+E54+E56</f>
        <v>689719775.0999999</v>
      </c>
      <c r="F45" s="10">
        <f>+F46+F49+F54+F56</f>
        <v>450638451</v>
      </c>
      <c r="G45" s="10">
        <f>+G46+G49+G54+G56</f>
        <v>602930000</v>
      </c>
      <c r="H45" s="10">
        <f>+H46+H49+H54+H56</f>
        <v>684128445</v>
      </c>
      <c r="I45" s="10">
        <f>+I46+I49+I54+I56</f>
        <v>582181323</v>
      </c>
    </row>
    <row r="46" spans="1:11" ht="28.5" x14ac:dyDescent="0.25">
      <c r="A46" s="2"/>
      <c r="B46" s="2">
        <v>71</v>
      </c>
      <c r="C46" s="2" t="s">
        <v>7</v>
      </c>
      <c r="D46" s="5" t="s">
        <v>35</v>
      </c>
      <c r="E46" s="10">
        <f>+E47+E48</f>
        <v>28621188.93</v>
      </c>
      <c r="F46" s="10">
        <f>+F47+F48</f>
        <v>69216668</v>
      </c>
      <c r="G46" s="10">
        <f>+G47+G48</f>
        <v>28000000</v>
      </c>
      <c r="H46" s="10">
        <f>+H47+H48</f>
        <v>30000000</v>
      </c>
      <c r="I46" s="10">
        <f>+I47+I48</f>
        <v>32000000</v>
      </c>
      <c r="J46" s="10"/>
    </row>
    <row r="47" spans="1:11" s="23" customFormat="1" ht="30" x14ac:dyDescent="0.25">
      <c r="A47" s="18"/>
      <c r="B47" s="18"/>
      <c r="C47" s="18">
        <v>711</v>
      </c>
      <c r="D47" s="25" t="s">
        <v>36</v>
      </c>
      <c r="E47" s="22">
        <v>28621188.93</v>
      </c>
      <c r="F47" s="22">
        <v>35889528</v>
      </c>
      <c r="G47" s="22">
        <v>28000000</v>
      </c>
      <c r="H47" s="22">
        <v>30000000</v>
      </c>
      <c r="I47" s="22">
        <v>32000000</v>
      </c>
      <c r="J47" s="22"/>
    </row>
    <row r="48" spans="1:11" s="23" customFormat="1" x14ac:dyDescent="0.25">
      <c r="A48" s="18"/>
      <c r="B48" s="18"/>
      <c r="C48" s="18">
        <v>712</v>
      </c>
      <c r="D48" s="25" t="s">
        <v>55</v>
      </c>
      <c r="E48" s="22">
        <v>0</v>
      </c>
      <c r="F48" s="22">
        <v>33327140</v>
      </c>
      <c r="G48" s="22">
        <v>0</v>
      </c>
      <c r="H48" s="22">
        <v>0</v>
      </c>
      <c r="I48" s="22">
        <v>0</v>
      </c>
      <c r="J48" s="22"/>
    </row>
    <row r="49" spans="1:13" s="27" customFormat="1" ht="28.5" customHeight="1" x14ac:dyDescent="0.25">
      <c r="A49" s="32"/>
      <c r="B49" s="32">
        <v>72</v>
      </c>
      <c r="C49" s="32" t="s">
        <v>7</v>
      </c>
      <c r="D49" s="5" t="s">
        <v>37</v>
      </c>
      <c r="E49" s="33">
        <f>SUM(E50:E53)</f>
        <v>316850144.05999994</v>
      </c>
      <c r="F49" s="33">
        <f>SUM(F50:F53)</f>
        <v>300411783</v>
      </c>
      <c r="G49" s="33">
        <f>SUM(G50:G53)</f>
        <v>533755000</v>
      </c>
      <c r="H49" s="33">
        <f>SUM(H50:H53)</f>
        <v>592953445</v>
      </c>
      <c r="I49" s="33">
        <f>SUM(I50:I53)</f>
        <v>459006323</v>
      </c>
      <c r="J49" s="33"/>
    </row>
    <row r="50" spans="1:13" s="23" customFormat="1" x14ac:dyDescent="0.25">
      <c r="A50" s="18"/>
      <c r="B50" s="18"/>
      <c r="C50" s="18">
        <v>721</v>
      </c>
      <c r="D50" s="7" t="s">
        <v>38</v>
      </c>
      <c r="E50" s="22">
        <v>313388726.29999995</v>
      </c>
      <c r="F50" s="22">
        <v>296954249</v>
      </c>
      <c r="G50" s="22">
        <v>476000000</v>
      </c>
      <c r="H50" s="22">
        <f>384000000+130445</f>
        <v>384130445</v>
      </c>
      <c r="I50" s="22">
        <f>385000000+306323</f>
        <v>385306323</v>
      </c>
      <c r="J50" s="22"/>
      <c r="L50" s="24"/>
      <c r="M50" s="24"/>
    </row>
    <row r="51" spans="1:13" s="23" customFormat="1" ht="16.5" customHeight="1" x14ac:dyDescent="0.25">
      <c r="A51" s="18"/>
      <c r="B51" s="18"/>
      <c r="C51" s="18">
        <v>722</v>
      </c>
      <c r="D51" s="19" t="s">
        <v>39</v>
      </c>
      <c r="E51" s="22">
        <v>76745</v>
      </c>
      <c r="F51" s="22">
        <v>328834</v>
      </c>
      <c r="G51" s="22">
        <v>55055000</v>
      </c>
      <c r="H51" s="22">
        <v>205123000</v>
      </c>
      <c r="I51" s="22">
        <v>70000000</v>
      </c>
      <c r="J51" s="22"/>
    </row>
    <row r="52" spans="1:13" s="23" customFormat="1" ht="16.5" customHeight="1" x14ac:dyDescent="0.25">
      <c r="A52" s="18"/>
      <c r="B52" s="18"/>
      <c r="C52" s="18">
        <v>723</v>
      </c>
      <c r="D52" s="19" t="s">
        <v>40</v>
      </c>
      <c r="E52" s="22">
        <v>3384672.76</v>
      </c>
      <c r="F52" s="22">
        <v>2393482</v>
      </c>
      <c r="G52" s="22">
        <v>2000000</v>
      </c>
      <c r="H52" s="22">
        <v>3000000</v>
      </c>
      <c r="I52" s="22">
        <v>3000000</v>
      </c>
      <c r="J52" s="22"/>
    </row>
    <row r="53" spans="1:13" s="23" customFormat="1" ht="30" x14ac:dyDescent="0.25">
      <c r="A53" s="18"/>
      <c r="B53" s="18"/>
      <c r="C53" s="18">
        <v>726</v>
      </c>
      <c r="D53" s="19" t="s">
        <v>56</v>
      </c>
      <c r="E53" s="22"/>
      <c r="F53" s="22">
        <v>735218</v>
      </c>
      <c r="G53" s="22">
        <v>700000</v>
      </c>
      <c r="H53" s="22">
        <v>700000</v>
      </c>
      <c r="I53" s="22">
        <v>700000</v>
      </c>
      <c r="J53" s="22"/>
    </row>
    <row r="54" spans="1:13" s="27" customFormat="1" ht="28.5" customHeight="1" x14ac:dyDescent="0.25">
      <c r="A54" s="32"/>
      <c r="B54" s="32">
        <v>73</v>
      </c>
      <c r="C54" s="32"/>
      <c r="D54" s="5" t="s">
        <v>54</v>
      </c>
      <c r="E54" s="33">
        <f>+E55</f>
        <v>60501</v>
      </c>
      <c r="F54" s="33">
        <f>+F55</f>
        <v>0</v>
      </c>
      <c r="G54" s="33">
        <f t="shared" ref="G54:I54" si="0">+G55</f>
        <v>0</v>
      </c>
      <c r="H54" s="33">
        <f t="shared" si="0"/>
        <v>0</v>
      </c>
      <c r="I54" s="33">
        <f t="shared" si="0"/>
        <v>0</v>
      </c>
      <c r="J54" s="33"/>
    </row>
    <row r="55" spans="1:13" s="23" customFormat="1" ht="30" x14ac:dyDescent="0.25">
      <c r="A55" s="18"/>
      <c r="C55" s="18">
        <v>731</v>
      </c>
      <c r="D55" s="19" t="s">
        <v>54</v>
      </c>
      <c r="E55" s="22">
        <v>60501</v>
      </c>
      <c r="F55" s="22">
        <v>0</v>
      </c>
      <c r="G55" s="22">
        <v>0</v>
      </c>
      <c r="H55" s="22">
        <v>0</v>
      </c>
      <c r="I55" s="22">
        <v>0</v>
      </c>
      <c r="J55" s="22"/>
    </row>
    <row r="56" spans="1:13" s="9" customFormat="1" ht="28.5" x14ac:dyDescent="0.25">
      <c r="A56" s="2"/>
      <c r="B56" s="2">
        <v>74</v>
      </c>
      <c r="C56" s="2" t="s">
        <v>7</v>
      </c>
      <c r="D56" s="8" t="s">
        <v>41</v>
      </c>
      <c r="E56" s="10">
        <f>+E57</f>
        <v>344187941.11000001</v>
      </c>
      <c r="F56" s="10">
        <f>+F57</f>
        <v>81010000</v>
      </c>
      <c r="G56" s="10">
        <f>+G57</f>
        <v>41175000</v>
      </c>
      <c r="H56" s="10">
        <f>+H57</f>
        <v>61175000</v>
      </c>
      <c r="I56" s="10">
        <f>+I57</f>
        <v>91175000</v>
      </c>
      <c r="J56" s="10"/>
    </row>
    <row r="57" spans="1:13" s="23" customFormat="1" ht="16.5" customHeight="1" x14ac:dyDescent="0.25">
      <c r="A57" s="18"/>
      <c r="B57" s="18"/>
      <c r="C57" s="18">
        <v>741</v>
      </c>
      <c r="D57" s="19" t="s">
        <v>42</v>
      </c>
      <c r="E57" s="22">
        <v>344187941.11000001</v>
      </c>
      <c r="F57" s="22">
        <v>81010000</v>
      </c>
      <c r="G57" s="22">
        <v>41175000</v>
      </c>
      <c r="H57" s="22">
        <v>61175000</v>
      </c>
      <c r="I57" s="22">
        <v>91175000</v>
      </c>
      <c r="J57" s="22"/>
    </row>
    <row r="58" spans="1:13" x14ac:dyDescent="0.25">
      <c r="B58" s="18"/>
      <c r="C58" s="18"/>
      <c r="E58" s="24"/>
      <c r="F58" s="24"/>
      <c r="G58" s="24"/>
      <c r="H58" s="24"/>
      <c r="I58" s="24"/>
    </row>
    <row r="59" spans="1:13" s="42" customFormat="1" x14ac:dyDescent="0.25">
      <c r="A59" s="2"/>
      <c r="B59" s="3"/>
      <c r="C59" s="3"/>
      <c r="D59" s="32"/>
      <c r="E59" s="41"/>
      <c r="F59" s="41"/>
      <c r="G59" s="41"/>
      <c r="H59" s="41"/>
      <c r="I59" s="41"/>
      <c r="J59" s="41"/>
    </row>
    <row r="61" spans="1:13" x14ac:dyDescent="0.25">
      <c r="E61" s="43"/>
      <c r="F61" s="43"/>
      <c r="G61" s="43"/>
      <c r="H61" s="43"/>
      <c r="I61" s="43"/>
      <c r="J61" s="43"/>
    </row>
    <row r="62" spans="1:13" x14ac:dyDescent="0.25">
      <c r="E62" s="43"/>
      <c r="F62" s="43"/>
      <c r="G62" s="43"/>
      <c r="H62" s="43"/>
      <c r="I62" s="43"/>
      <c r="J62" s="43"/>
    </row>
    <row r="63" spans="1:13" x14ac:dyDescent="0.25">
      <c r="E63" s="43"/>
      <c r="F63" s="43"/>
      <c r="G63" s="43"/>
      <c r="H63" s="43"/>
      <c r="I63" s="43"/>
      <c r="J63" s="43"/>
    </row>
    <row r="65" spans="6:10" x14ac:dyDescent="0.25">
      <c r="F65" s="44"/>
      <c r="G65" s="44"/>
      <c r="H65" s="44"/>
      <c r="I65" s="44"/>
      <c r="J65" s="44"/>
    </row>
    <row r="79" spans="6:10" hidden="1" x14ac:dyDescent="0.25">
      <c r="G79" s="20">
        <v>106421206601.1208</v>
      </c>
      <c r="H79" s="20">
        <v>106155174539.48564</v>
      </c>
      <c r="I79" s="20">
        <v>109595741427.62656</v>
      </c>
    </row>
    <row r="80" spans="6:10" hidden="1" x14ac:dyDescent="0.25"/>
    <row r="81" spans="7:9" hidden="1" x14ac:dyDescent="0.25">
      <c r="G81" s="20">
        <v>-12395867.296463013</v>
      </c>
      <c r="H81" s="20">
        <v>0</v>
      </c>
      <c r="I81" s="20">
        <v>0</v>
      </c>
    </row>
    <row r="82" spans="7:9" hidden="1" x14ac:dyDescent="0.25"/>
  </sheetData>
  <phoneticPr fontId="41" type="noConversion"/>
  <pageMargins left="0.15748031496062992" right="0.15748031496062992" top="0.19685039370078741" bottom="0.31496062992125984" header="7.874015748031496E-2" footer="0.15748031496062992"/>
  <pageSetup paperSize="9" scale="77" firstPageNumber="2" orientation="landscape" useFirstPageNumber="1" r:id="rId1"/>
  <headerFooter alignWithMargins="0">
    <oddHeader xml:space="preserve">&amp;L&amp;"Times New Roman,Bold"&amp;18    </oddHeader>
    <oddFooter>&amp;R&amp;P</oddFooter>
  </headerFooter>
  <rowBreaks count="2" manualBreakCount="2">
    <brk id="27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PRIHODI DP - 4 razina</vt:lpstr>
      <vt:lpstr>'PRIHODI DP - 4 razina'!Ispis_naslova</vt:lpstr>
      <vt:lpstr>'PRIHODI DP - 4 razina'!Podrucje_ispisa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2016-03-09T14:46:00Z</cp:lastPrinted>
  <dcterms:created xsi:type="dcterms:W3CDTF">2014-10-24T15:03:38Z</dcterms:created>
  <dcterms:modified xsi:type="dcterms:W3CDTF">2016-03-22T12:34:00Z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Plan prihoda 2016 - 2018.xlsx</vt:lpwstr>
  </property>
</Properties>
</file>