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19320" windowHeight="8835"/>
  </bookViews>
  <sheets>
    <sheet name="3. PRIHODI DP - 3 razina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[1]NOVMIR3!$U$71:$Y$134</definedName>
    <definedName name="b">[1]NOVMIR3!$A$3:$A$43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IXPTVH628TZ44UBNWWJ5CA7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UXZ5KQJ6XTTTHBMRQQLF70B5" hidden="1">#REF!</definedName>
    <definedName name="BEx1VINH2P14JO1UCOP8UQ5Q7H2D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CGODYY7WQ0PE0WHQVTKGYI72" hidden="1">#REF!</definedName>
    <definedName name="BEx3E1RPNNJUXSFI6RY1NABYTRWC" hidden="1">#REF!</definedName>
    <definedName name="BEx3E69L2RHTYAB16JOM4E13X5DE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XP3WMB2ZH6KCW4MZ0C0YI8P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56TIL68UEA3YIU6OEYHUGMP44" hidden="1">#REF!</definedName>
    <definedName name="BEx5BVQJ3S4ZUUH7IY7IBRB7CSVS" hidden="1">#REF!</definedName>
    <definedName name="BEx5C5H4QW81EH4LRRZY9TL0DBQ2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KNGUJQE8T7HQUEVG5SXVHD78" hidden="1">#REF!</definedName>
    <definedName name="BEx5LFXV5742DBKB7HFVY58WXMHP" hidden="1">[2]osnovni!#REF!</definedName>
    <definedName name="BEx5MUFUJ4NNKJQ266N43D12ET3U" hidden="1">#REF!</definedName>
    <definedName name="BEx5MVHJ2RMVXQLIDTW9YFT5NNMQ" hidden="1">#REF!</definedName>
    <definedName name="BEx5Q2Q28DT5VKWFZSLD3HJ3QVG8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E1OX3T0HQN0S7TZDDX1F3OC5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ND7K8VOMYSASZU06W8H0KIUC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KIX901LI5SF5IH7ZPDNCHYQ" hidden="1">[2]osnovni!#REF!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BMIRFYAIB4STKJ0IVUSKNOKN" hidden="1">#REF!</definedName>
    <definedName name="BEx9C2UOV9Z4RKXDDEBVMKU8WB6A" hidden="1">#REF!</definedName>
    <definedName name="BEx9F5QQIO9XQAWF253GKW9QXJQ0" hidden="1">#REF!</definedName>
    <definedName name="BEx9FQ9R3A23X2BH3MFNUNHU7GFV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B4IRFRRQMNF2Y6X4HSRFCWJ3A" hidden="1">#REF!</definedName>
    <definedName name="BExB4RGCKSG9THVC25KOU3AQQ2GL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92HRYITZO931UDU66RNLKWK" hidden="1">[2]osnovni!#REF!</definedName>
    <definedName name="BExBBM97RUZIPOAFGOF5IY13UOX6" hidden="1">#REF!</definedName>
    <definedName name="BExBCOX32WBA4LYWC8N4H1W6AF3I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F95KQAE25J1UP4UA14VK74Y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EO8MF9EPIXK5UR7AF4VEOMH7O" hidden="1">[2]osnovni!#REF!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T859N8LPYKYK0T7CWXQ8R1K8" hidden="1">#REF!</definedName>
    <definedName name="BExEUBUSU8AFVUMNYQNNJS2LMHUE" hidden="1">[2]osnovni!#REF!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88Y92FZO7EDFEDHKO7JXVSP2" hidden="1">[2]osnovni!#REF!</definedName>
    <definedName name="BExGM7DU56ETVNNQVZFAVXQH6SQR" hidden="1">#REF!</definedName>
    <definedName name="BExGN41QJIKB5OQ2BURKVK1V6TYZ" hidden="1">#REF!</definedName>
    <definedName name="BExGNDCE2KBDY8YVUSZ7FZGWOUH3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SZZCOQSGRTIKGMDB0KQPEP3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TSW8YEKBZN1DA12PSCISXV8R" hidden="1">#REF!</definedName>
    <definedName name="BExITZHO82Q6W6F91KLPSNSGYI4C" hidden="1">#REF!</definedName>
    <definedName name="BExIUKM9IIV2BW7HZK2W7Y85UPAD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GI5TD00OR1DWIPLECX80F6SF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YBCZRK0PWP5URZKBXSAZ2C8" hidden="1">#REF!</definedName>
    <definedName name="BExKM57ILX2TFEW6U7N6L8OCWRTI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9OC0O1KAKKMTFRHH1685O13P" hidden="1">#REF!</definedName>
    <definedName name="BExOB34QV3LO71FPDUSA2298G9L5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FUETLPQPE3P66WKNKXQFJGA3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C0FPGWCQ7B66IIAFC5ECLBDS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1MASJR64T423MPKWLIRJ1XW6" hidden="1">#REF!</definedName>
    <definedName name="BExS214S18UOBV47TSJS62YNMNPX" hidden="1">#REF!</definedName>
    <definedName name="BExS3ZEWIK98CEI8SIL4GRFUT9OI" hidden="1">#REF!</definedName>
    <definedName name="BExS5R936B5TJ691IP22T4P72XFG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YN1HOCVRP013P8J1MUZWNZN9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B8MWE7MLFZUNMKTY3WIQFYXX" hidden="1">[2]osnovni!#REF!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VKN1YKF11GPN7638N5L2V80W" hidden="1">#REF!</definedName>
    <definedName name="BExVWKR4IZEVTO6S0GKPRXW9UXZ1" hidden="1">#REF!</definedName>
    <definedName name="BExVYOA4BUH051XMM8HZH1DJ6771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PLCDK0XHMO921XJ9YIUINNIV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K2WDUM373N6KQV2FNQXOG4L" hidden="1">#REF!</definedName>
    <definedName name="BExXVTO0RWI4RJ2HNIWS8C2SMZG3" hidden="1">#REF!</definedName>
    <definedName name="BExXYA2RZ4R0E4V4Y6W01HETRD8P" hidden="1">#REF!</definedName>
    <definedName name="BExY0H1RTMAEDVK6PNUZFM90JTJR" hidden="1">[2]osnovni!#REF!</definedName>
    <definedName name="BExY2SYQEG718OKFZQUC6A8TRESH" hidden="1">#REF!</definedName>
    <definedName name="BExZJHZYCJTI6S4NY30T2ZPWLBB6" hidden="1">#REF!</definedName>
    <definedName name="BExZMA8Z0VSK9KJZXJ4IEALZR9PJ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0">'3. PRIHODI DP - 3 razina'!$5:$6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'3. PRIHODI DP - 3 razina'!$A$1:$G$54</definedName>
    <definedName name="_xlnm.Print_Area">#REF!</definedName>
    <definedName name="PRINT_AREA_MI">#REF!</definedName>
    <definedName name="SAPBEXhrIndnt" hidden="1">1</definedName>
    <definedName name="SAPBEXrevision" localSheetId="0" hidden="1">48</definedName>
    <definedName name="SAPBEXrevision" hidden="1">1</definedName>
    <definedName name="SAPBEXsysID" localSheetId="0" hidden="1">"DBW"</definedName>
    <definedName name="SAPBEXsysID" hidden="1">"QBW"</definedName>
    <definedName name="SAPBEXwbID" localSheetId="0" hidden="1">"ADX4W6JVVPZMV5D5S2SK04C48"</definedName>
    <definedName name="SAPBEXwbID" hidden="1">"1LPFKRT4K8436PGL2IJVSIW7G"</definedName>
    <definedName name="U">[4]NEFTRANS!#REF!</definedName>
    <definedName name="wrn.CIJENE." localSheetId="0" hidden="1">{#N/A,#N/A,FALSE,"CIJENE"}</definedName>
    <definedName name="wrn.CIJENE." hidden="1">{#N/A,#N/A,FALSE,"CIJENE"}</definedName>
  </definedNames>
  <calcPr calcId="145621" fullPrecision="0"/>
</workbook>
</file>

<file path=xl/calcChain.xml><?xml version="1.0" encoding="utf-8"?>
<calcChain xmlns="http://schemas.openxmlformats.org/spreadsheetml/2006/main">
  <c r="F54" i="1" l="1"/>
  <c r="F53" i="1" s="1"/>
  <c r="F52" i="1"/>
  <c r="F51" i="1"/>
  <c r="F50" i="1"/>
  <c r="F49" i="1"/>
  <c r="F47" i="1"/>
  <c r="F46" i="1" s="1"/>
  <c r="G53" i="1"/>
  <c r="E53" i="1"/>
  <c r="G48" i="1"/>
  <c r="E48" i="1"/>
  <c r="G46" i="1"/>
  <c r="E46" i="1"/>
  <c r="F38" i="1"/>
  <c r="F37" i="1"/>
  <c r="F35" i="1"/>
  <c r="F34" i="1" s="1"/>
  <c r="F33" i="1"/>
  <c r="F32" i="1"/>
  <c r="F30" i="1"/>
  <c r="F29" i="1"/>
  <c r="F27" i="1"/>
  <c r="F26" i="1"/>
  <c r="F25" i="1"/>
  <c r="F23" i="1"/>
  <c r="F22" i="1"/>
  <c r="F21" i="1"/>
  <c r="F20" i="1"/>
  <c r="F19" i="1"/>
  <c r="F17" i="1"/>
  <c r="F16" i="1"/>
  <c r="F14" i="1"/>
  <c r="F13" i="1"/>
  <c r="F12" i="1"/>
  <c r="F11" i="1"/>
  <c r="F10" i="1"/>
  <c r="F9" i="1"/>
  <c r="G36" i="1"/>
  <c r="E36" i="1"/>
  <c r="G34" i="1"/>
  <c r="E34" i="1"/>
  <c r="G31" i="1"/>
  <c r="E31" i="1"/>
  <c r="G28" i="1"/>
  <c r="E28" i="1"/>
  <c r="G24" i="1"/>
  <c r="E24" i="1"/>
  <c r="G18" i="1"/>
  <c r="E18" i="1"/>
  <c r="G15" i="1"/>
  <c r="E15" i="1"/>
  <c r="G8" i="1"/>
  <c r="E8" i="1"/>
  <c r="E7" i="1" l="1"/>
  <c r="G7" i="1"/>
  <c r="F18" i="1"/>
  <c r="F36" i="1"/>
  <c r="E45" i="1"/>
  <c r="F8" i="1"/>
  <c r="F28" i="1"/>
  <c r="G45" i="1"/>
  <c r="F15" i="1"/>
  <c r="F24" i="1"/>
  <c r="F31" i="1"/>
  <c r="F48" i="1"/>
  <c r="F45" i="1" s="1"/>
  <c r="F7" i="1" l="1"/>
</calcChain>
</file>

<file path=xl/sharedStrings.xml><?xml version="1.0" encoding="utf-8"?>
<sst xmlns="http://schemas.openxmlformats.org/spreadsheetml/2006/main" count="71" uniqueCount="54">
  <si>
    <t>A. RAČUN PRIHODA I RASHODA</t>
  </si>
  <si>
    <t>PRIHODI POSLOVANJA</t>
  </si>
  <si>
    <t>Raz-red</t>
  </si>
  <si>
    <t>Sku-pina</t>
  </si>
  <si>
    <t>Pods-kupina</t>
  </si>
  <si>
    <t>Naziv prihoda</t>
  </si>
  <si>
    <t>6</t>
  </si>
  <si>
    <t/>
  </si>
  <si>
    <t>Prihodi od poreza</t>
  </si>
  <si>
    <t>Porez i prirez na dohodak</t>
  </si>
  <si>
    <t>Porez na dobit</t>
  </si>
  <si>
    <t>Porezi na imovinu</t>
  </si>
  <si>
    <t>Porezi na robu i usluge</t>
  </si>
  <si>
    <t>Porezi na međunarodnu trgovinu i transakcije</t>
  </si>
  <si>
    <t>Doprinosi</t>
  </si>
  <si>
    <t>Doprinosi za mirovinsko osiguranje</t>
  </si>
  <si>
    <t>Doprinosi za zapošljavanje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</si>
  <si>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</si>
  <si>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</si>
  <si>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</si>
  <si>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</si>
  <si>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nefinancijske imovine</t>
  </si>
  <si>
    <t>Prihodi od kamata za dane zajmove</t>
  </si>
  <si>
    <t xml:space="preserve">Prihodi od upravnih i administrativnih pristojbi, pristojbi po posebnim propisima i   naknada     </t>
  </si>
  <si>
    <t>Upravne i administrativne pristojbe</t>
  </si>
  <si>
    <t>Prihodi po posebnim propisima</t>
  </si>
  <si>
    <t>Prihodi od prodaje proizvoda i roba te pruženih usluga i prihodi od donacija</t>
  </si>
  <si>
    <t>Prihodi od prodaje proizvoda i robe te pruženih usluga</t>
  </si>
  <si>
    <t>Donacije od pravnih i fizičkih osoba izvan općeg proračuna</t>
  </si>
  <si>
    <t>Kazne, upravne mjere i ostali prihodi</t>
  </si>
  <si>
    <t>Kazne i upravne mjere</t>
  </si>
  <si>
    <t>Ostali prihodi</t>
  </si>
  <si>
    <t>PRIHODI OD PRODAJE NEFINANCIJSKE IMOVINE</t>
  </si>
  <si>
    <t>7</t>
  </si>
  <si>
    <t>Prihodi od prodaje neproizvedene dugotrajne imovine</t>
  </si>
  <si>
    <t>Prihodi od prodaje materijalne imovine - prirodnih bogatstava</t>
  </si>
  <si>
    <t>Prihodi od prodaje proizvedene dugotrajne imovine</t>
  </si>
  <si>
    <t>Prihodi od prodaje građevinskih objekata</t>
  </si>
  <si>
    <t>Prihodi od prodaje postrojenja i opreme</t>
  </si>
  <si>
    <t>Prihodi od prodaje prijevoznih sredstava</t>
  </si>
  <si>
    <t>Prihodi od prodaje proizvedene kratkotrajne imovine</t>
  </si>
  <si>
    <t>Prihodi od prodaje zaliha</t>
  </si>
  <si>
    <t>Pomoći proračunskim korisnicima iz proračuna koji im nije nadležan</t>
  </si>
  <si>
    <t>Pomoći iz inozemstva i od subjekata unutar općeg proračuna</t>
  </si>
  <si>
    <t>Pomoći proračunu iz drugih proračuna</t>
  </si>
  <si>
    <t>Pomoći od izvanproračunskih korisnika ostalih subjekata unutar općeg proračuna</t>
  </si>
  <si>
    <t>Prihodi iz nadležnog proračuna i od HZZO-a temeljem ugovornih obveza</t>
  </si>
  <si>
    <t>Prihodi od HZZO-a na temelju ugovornih obveza</t>
  </si>
  <si>
    <t>Povećanje/
smanjenje</t>
  </si>
  <si>
    <t>Ostali prihodi od poreza</t>
  </si>
  <si>
    <t>Prihodi od prodaje nematerijalne proizvedene imovine</t>
  </si>
  <si>
    <t>Plan 2016.</t>
  </si>
  <si>
    <t>Plan
2016.</t>
  </si>
  <si>
    <t>Novi plan
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</si>
</sst>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5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3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  <charset val="238"/>
    </font>
    <font>
      <b/>
      <sz val="11"/>
      <name val="Times New Roman"/>
      <family val="1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"/>
      <family val="1"/>
    </font>
    <font>
      <sz val="10"/>
      <color indexed="8"/>
      <name val="MS Sans Serif"/>
      <family val="2"/>
      <charset val="238"/>
    </font>
    <font>
      <b/>
      <sz val="8"/>
      <name val="Arial"/>
      <family val="2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Arial"/>
      <family val="2"/>
      <charset val="238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b/>
      <sz val="12"/>
      <name val="Times New Roman"/>
      <family val="1"/>
    </font>
    <font>
      <b/>
      <sz val="11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11"/>
      <color indexed="10"/>
      <name val="Arial"/>
      <family val="2"/>
      <charset val="238"/>
    </font>
    <font>
      <i/>
      <sz val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1"/>
      <name val="Arial"/>
      <family val="2"/>
      <charset val="238"/>
    </font>
    <font>
      <sz val="8"/>
      <name val="Calibri"/>
      <family val="2"/>
      <charset val="238"/>
    </font>
    <font>
      <sz val="10"/>
      <name val="Arial CE"/>
      <family val="2"/>
      <charset val="238"/>
    </font>
    <font>
      <b/>
      <sz val="10"/>
      <color indexed="44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Times New Roman"/>
      <family val="1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98">
    <xf numFmtId="0" fontId="0" fillId="0" borderId="0"/>
    <xf numFmtId="0" fontId="28" fillId="10" borderId="1">
      <alignment horizontal="center" vertical="top" wrapText="1"/>
    </xf>
    <xf numFmtId="0" fontId="1" fillId="0" borderId="0"/>
    <xf numFmtId="0" fontId="14" fillId="0" borderId="0"/>
    <xf numFmtId="0" fontId="1" fillId="0" borderId="0"/>
    <xf numFmtId="4" fontId="30" fillId="11" borderId="2" applyNumberFormat="0" applyProtection="0">
      <alignment vertical="center"/>
    </xf>
    <xf numFmtId="4" fontId="31" fillId="12" borderId="2" applyNumberFormat="0" applyProtection="0">
      <alignment vertical="center"/>
    </xf>
    <xf numFmtId="4" fontId="30" fillId="12" borderId="2" applyNumberFormat="0" applyProtection="0">
      <alignment horizontal="left" vertical="center" indent="1"/>
    </xf>
    <xf numFmtId="0" fontId="30" fillId="12" borderId="2" applyNumberFormat="0" applyProtection="0">
      <alignment horizontal="left" vertical="top" indent="1"/>
    </xf>
    <xf numFmtId="4" fontId="30" fillId="13" borderId="0" applyNumberFormat="0" applyProtection="0">
      <alignment horizontal="left" vertical="center" indent="1"/>
    </xf>
    <xf numFmtId="4" fontId="32" fillId="2" borderId="2" applyNumberFormat="0" applyProtection="0">
      <alignment horizontal="right" vertical="center"/>
    </xf>
    <xf numFmtId="4" fontId="32" fillId="3" borderId="2" applyNumberFormat="0" applyProtection="0">
      <alignment horizontal="right" vertical="center"/>
    </xf>
    <xf numFmtId="4" fontId="32" fillId="7" borderId="2" applyNumberFormat="0" applyProtection="0">
      <alignment horizontal="right" vertical="center"/>
    </xf>
    <xf numFmtId="4" fontId="32" fillId="5" borderId="2" applyNumberFormat="0" applyProtection="0">
      <alignment horizontal="right" vertical="center"/>
    </xf>
    <xf numFmtId="4" fontId="32" fillId="6" borderId="2" applyNumberFormat="0" applyProtection="0">
      <alignment horizontal="right" vertical="center"/>
    </xf>
    <xf numFmtId="4" fontId="32" fillId="9" borderId="2" applyNumberFormat="0" applyProtection="0">
      <alignment horizontal="right" vertical="center"/>
    </xf>
    <xf numFmtId="4" fontId="32" fillId="8" borderId="2" applyNumberFormat="0" applyProtection="0">
      <alignment horizontal="right" vertical="center"/>
    </xf>
    <xf numFmtId="4" fontId="32" fillId="14" borderId="2" applyNumberFormat="0" applyProtection="0">
      <alignment horizontal="right" vertical="center"/>
    </xf>
    <xf numFmtId="4" fontId="32" fillId="4" borderId="2" applyNumberFormat="0" applyProtection="0">
      <alignment horizontal="right" vertical="center"/>
    </xf>
    <xf numFmtId="4" fontId="30" fillId="15" borderId="3" applyNumberFormat="0" applyProtection="0">
      <alignment horizontal="left" vertical="center" indent="1"/>
    </xf>
    <xf numFmtId="4" fontId="32" fillId="16" borderId="0" applyNumberFormat="0" applyProtection="0">
      <alignment horizontal="left" vertical="center" indent="1"/>
    </xf>
    <xf numFmtId="4" fontId="33" fillId="17" borderId="0" applyNumberFormat="0" applyProtection="0">
      <alignment horizontal="left" vertical="center" indent="1"/>
    </xf>
    <xf numFmtId="4" fontId="30" fillId="18" borderId="2" applyNumberFormat="0" applyProtection="0">
      <alignment horizontal="center" vertical="center"/>
    </xf>
    <xf numFmtId="4" fontId="34" fillId="16" borderId="0" applyNumberFormat="0" applyProtection="0">
      <alignment horizontal="left" vertical="center" indent="1"/>
    </xf>
    <xf numFmtId="4" fontId="34" fillId="13" borderId="0" applyNumberFormat="0" applyProtection="0">
      <alignment horizontal="left" vertical="center" indent="1"/>
    </xf>
    <xf numFmtId="0" fontId="35" fillId="17" borderId="2" applyNumberFormat="0" applyProtection="0">
      <alignment horizontal="left" vertical="center" indent="1"/>
    </xf>
    <xf numFmtId="0" fontId="29" fillId="17" borderId="2" applyNumberFormat="0" applyProtection="0">
      <alignment horizontal="left" vertical="top" indent="1"/>
    </xf>
    <xf numFmtId="0" fontId="35" fillId="13" borderId="2" applyNumberFormat="0" applyProtection="0">
      <alignment horizontal="left" vertical="center" indent="1"/>
    </xf>
    <xf numFmtId="0" fontId="29" fillId="13" borderId="2" applyNumberFormat="0" applyProtection="0">
      <alignment horizontal="left" vertical="top" indent="1"/>
    </xf>
    <xf numFmtId="0" fontId="35" fillId="19" borderId="2" applyNumberFormat="0" applyProtection="0">
      <alignment horizontal="left" vertical="center" indent="1"/>
    </xf>
    <xf numFmtId="0" fontId="29" fillId="19" borderId="2" applyNumberFormat="0" applyProtection="0">
      <alignment horizontal="left" vertical="top" indent="1"/>
    </xf>
    <xf numFmtId="0" fontId="29" fillId="20" borderId="2" applyNumberFormat="0" applyProtection="0">
      <alignment horizontal="left" vertical="center" indent="1"/>
    </xf>
    <xf numFmtId="0" fontId="29" fillId="20" borderId="2" applyNumberFormat="0" applyProtection="0">
      <alignment horizontal="left" vertical="top" indent="1"/>
    </xf>
    <xf numFmtId="0" fontId="36" fillId="0" borderId="0"/>
    <xf numFmtId="4" fontId="32" fillId="21" borderId="2" applyNumberFormat="0" applyProtection="0">
      <alignment vertical="center"/>
    </xf>
    <xf numFmtId="4" fontId="37" fillId="21" borderId="2" applyNumberFormat="0" applyProtection="0">
      <alignment vertical="center"/>
    </xf>
    <xf numFmtId="4" fontId="32" fillId="21" borderId="2" applyNumberFormat="0" applyProtection="0">
      <alignment horizontal="left" vertical="center" indent="1"/>
    </xf>
    <xf numFmtId="0" fontId="32" fillId="21" borderId="2" applyNumberFormat="0" applyProtection="0">
      <alignment horizontal="left" vertical="top" indent="1"/>
    </xf>
    <xf numFmtId="4" fontId="32" fillId="16" borderId="2" applyNumberFormat="0" applyProtection="0">
      <alignment horizontal="right" vertical="center"/>
    </xf>
    <xf numFmtId="4" fontId="37" fillId="16" borderId="2" applyNumberFormat="0" applyProtection="0">
      <alignment horizontal="right" vertical="center"/>
    </xf>
    <xf numFmtId="4" fontId="32" fillId="18" borderId="2" applyNumberFormat="0" applyProtection="0">
      <alignment horizontal="left" vertical="center" indent="1"/>
    </xf>
    <xf numFmtId="0" fontId="30" fillId="13" borderId="2" applyNumberFormat="0" applyProtection="0">
      <alignment horizontal="center" vertical="top" wrapText="1"/>
    </xf>
    <xf numFmtId="4" fontId="38" fillId="22" borderId="0" applyNumberFormat="0" applyProtection="0">
      <alignment horizontal="left" vertical="center" indent="1"/>
    </xf>
    <xf numFmtId="4" fontId="39" fillId="16" borderId="2" applyNumberFormat="0" applyProtection="0">
      <alignment horizontal="right" vertical="center"/>
    </xf>
    <xf numFmtId="0" fontId="40" fillId="23" borderId="0"/>
    <xf numFmtId="49" fontId="41" fillId="23" borderId="0"/>
    <xf numFmtId="49" fontId="42" fillId="23" borderId="4"/>
    <xf numFmtId="49" fontId="43" fillId="23" borderId="0"/>
    <xf numFmtId="0" fontId="40" fillId="24" borderId="4">
      <protection locked="0"/>
    </xf>
    <xf numFmtId="0" fontId="40" fillId="23" borderId="0"/>
    <xf numFmtId="0" fontId="44" fillId="25" borderId="0"/>
    <xf numFmtId="0" fontId="44" fillId="26" borderId="0"/>
    <xf numFmtId="0" fontId="44" fillId="27" borderId="0"/>
    <xf numFmtId="49" fontId="44" fillId="23" borderId="0">
      <alignment horizontal="right" vertical="center"/>
    </xf>
    <xf numFmtId="49" fontId="44" fillId="23" borderId="0"/>
    <xf numFmtId="0" fontId="35" fillId="10" borderId="1">
      <alignment horizontal="center" vertical="top" wrapText="1"/>
    </xf>
    <xf numFmtId="0" fontId="1" fillId="0" borderId="0"/>
    <xf numFmtId="9" fontId="47" fillId="0" borderId="0" applyFill="0" applyBorder="0" applyAlignment="0" applyProtection="0"/>
    <xf numFmtId="4" fontId="32" fillId="12" borderId="6" applyNumberFormat="0" applyProtection="0">
      <alignment vertical="center"/>
    </xf>
    <xf numFmtId="4" fontId="37" fillId="12" borderId="6" applyNumberFormat="0" applyProtection="0">
      <alignment vertical="center"/>
    </xf>
    <xf numFmtId="4" fontId="32" fillId="12" borderId="6" applyNumberFormat="0" applyProtection="0">
      <alignment horizontal="left" vertical="center" indent="1"/>
    </xf>
    <xf numFmtId="4" fontId="32" fillId="12" borderId="6" applyNumberFormat="0" applyProtection="0">
      <alignment horizontal="left" vertical="center" indent="1"/>
    </xf>
    <xf numFmtId="0" fontId="35" fillId="28" borderId="6" applyNumberFormat="0" applyProtection="0">
      <alignment horizontal="left" vertical="center" indent="1"/>
    </xf>
    <xf numFmtId="4" fontId="32" fillId="29" borderId="6" applyNumberFormat="0" applyProtection="0">
      <alignment horizontal="right" vertical="center"/>
    </xf>
    <xf numFmtId="4" fontId="32" fillId="30" borderId="6" applyNumberFormat="0" applyProtection="0">
      <alignment horizontal="right" vertical="center"/>
    </xf>
    <xf numFmtId="4" fontId="32" fillId="31" borderId="6" applyNumberFormat="0" applyProtection="0">
      <alignment horizontal="right" vertical="center"/>
    </xf>
    <xf numFmtId="4" fontId="32" fillId="27" borderId="6" applyNumberFormat="0" applyProtection="0">
      <alignment horizontal="right" vertical="center"/>
    </xf>
    <xf numFmtId="4" fontId="32" fillId="32" borderId="6" applyNumberFormat="0" applyProtection="0">
      <alignment horizontal="right" vertical="center"/>
    </xf>
    <xf numFmtId="4" fontId="32" fillId="33" borderId="6" applyNumberFormat="0" applyProtection="0">
      <alignment horizontal="right" vertical="center"/>
    </xf>
    <xf numFmtId="4" fontId="32" fillId="34" borderId="6" applyNumberFormat="0" applyProtection="0">
      <alignment horizontal="right" vertical="center"/>
    </xf>
    <xf numFmtId="4" fontId="32" fillId="35" borderId="6" applyNumberFormat="0" applyProtection="0">
      <alignment horizontal="right" vertical="center"/>
    </xf>
    <xf numFmtId="4" fontId="32" fillId="26" borderId="6" applyNumberFormat="0" applyProtection="0">
      <alignment horizontal="right" vertical="center"/>
    </xf>
    <xf numFmtId="4" fontId="30" fillId="36" borderId="6" applyNumberFormat="0" applyProtection="0">
      <alignment horizontal="left" vertical="center" indent="1"/>
    </xf>
    <xf numFmtId="4" fontId="32" fillId="37" borderId="7" applyNumberFormat="0" applyProtection="0">
      <alignment horizontal="left" vertical="center" indent="1"/>
    </xf>
    <xf numFmtId="0" fontId="48" fillId="28" borderId="6" applyNumberFormat="0" applyProtection="0">
      <alignment horizontal="center" vertical="center"/>
    </xf>
    <xf numFmtId="4" fontId="34" fillId="37" borderId="6" applyNumberFormat="0" applyProtection="0">
      <alignment horizontal="left" vertical="center" indent="1"/>
    </xf>
    <xf numFmtId="4" fontId="34" fillId="38" borderId="6" applyNumberFormat="0" applyProtection="0">
      <alignment horizontal="left" vertical="center" indent="1"/>
    </xf>
    <xf numFmtId="0" fontId="49" fillId="38" borderId="6" applyNumberFormat="0" applyProtection="0">
      <alignment horizontal="left" vertical="center" wrapText="1" indent="1"/>
    </xf>
    <xf numFmtId="0" fontId="49" fillId="38" borderId="6" applyNumberFormat="0" applyProtection="0">
      <alignment horizontal="left" vertical="center" indent="1"/>
    </xf>
    <xf numFmtId="0" fontId="49" fillId="39" borderId="6" applyNumberFormat="0" applyProtection="0">
      <alignment horizontal="left" vertical="center" wrapText="1" indent="1"/>
    </xf>
    <xf numFmtId="0" fontId="49" fillId="39" borderId="6" applyNumberFormat="0" applyProtection="0">
      <alignment horizontal="left" vertical="center" indent="1"/>
    </xf>
    <xf numFmtId="0" fontId="49" fillId="10" borderId="6" applyNumberFormat="0" applyProtection="0">
      <alignment horizontal="left" vertical="center" wrapText="1" indent="1"/>
    </xf>
    <xf numFmtId="0" fontId="49" fillId="10" borderId="6" applyNumberFormat="0" applyProtection="0">
      <alignment horizontal="left" vertical="center" indent="1"/>
    </xf>
    <xf numFmtId="0" fontId="49" fillId="40" borderId="6" applyNumberFormat="0" applyProtection="0">
      <alignment horizontal="left" vertical="center" wrapText="1" indent="1"/>
    </xf>
    <xf numFmtId="0" fontId="49" fillId="40" borderId="6" applyNumberFormat="0" applyProtection="0">
      <alignment horizontal="left" vertical="center" indent="1"/>
    </xf>
    <xf numFmtId="0" fontId="1" fillId="0" borderId="0"/>
    <xf numFmtId="4" fontId="32" fillId="21" borderId="6" applyNumberFormat="0" applyProtection="0">
      <alignment vertical="center"/>
    </xf>
    <xf numFmtId="4" fontId="37" fillId="21" borderId="6" applyNumberFormat="0" applyProtection="0">
      <alignment vertical="center"/>
    </xf>
    <xf numFmtId="4" fontId="32" fillId="21" borderId="6" applyNumberFormat="0" applyProtection="0">
      <alignment horizontal="left" vertical="center" indent="1"/>
    </xf>
    <xf numFmtId="4" fontId="32" fillId="21" borderId="6" applyNumberFormat="0" applyProtection="0">
      <alignment horizontal="left" vertical="center" indent="1"/>
    </xf>
    <xf numFmtId="4" fontId="32" fillId="37" borderId="6" applyNumberFormat="0" applyProtection="0">
      <alignment horizontal="right" vertical="center"/>
    </xf>
    <xf numFmtId="4" fontId="37" fillId="37" borderId="6" applyNumberFormat="0" applyProtection="0">
      <alignment horizontal="right" vertical="center"/>
    </xf>
    <xf numFmtId="0" fontId="49" fillId="40" borderId="6" applyNumberFormat="0" applyProtection="0">
      <alignment horizontal="left" vertical="center" indent="1"/>
    </xf>
    <xf numFmtId="0" fontId="35" fillId="28" borderId="6" applyNumberFormat="0" applyProtection="0">
      <alignment horizontal="center" vertical="top" wrapText="1"/>
    </xf>
    <xf numFmtId="0" fontId="50" fillId="0" borderId="0" applyNumberFormat="0" applyProtection="0"/>
    <xf numFmtId="4" fontId="39" fillId="37" borderId="6" applyNumberFormat="0" applyProtection="0">
      <alignment horizontal="right" vertical="center"/>
    </xf>
    <xf numFmtId="0" fontId="49" fillId="0" borderId="0"/>
    <xf numFmtId="0" fontId="49" fillId="0" borderId="0"/>
  </cellStyleXfs>
  <cellXfs count="61">
    <xf numFmtId="0" fontId="0" fillId="0" borderId="0" xfId="0"/>
    <xf numFmtId="3" fontId="11" fillId="0" borderId="5" xfId="2" applyNumberFormat="1" applyFont="1" applyFill="1" applyBorder="1" applyAlignment="1">
      <alignment horizontal="center" vertical="center" wrapText="1"/>
    </xf>
    <xf numFmtId="0" fontId="15" fillId="0" borderId="0" xfId="4" applyNumberFormat="1" applyFont="1" applyFill="1" applyBorder="1" applyAlignment="1">
      <alignment horizontal="center" vertical="center"/>
    </xf>
    <xf numFmtId="0" fontId="10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0" fontId="8" fillId="0" borderId="0" xfId="4" applyFont="1" applyFill="1" applyAlignment="1">
      <alignment horizontal="center" vertical="center"/>
    </xf>
    <xf numFmtId="0" fontId="10" fillId="0" borderId="0" xfId="4" applyFont="1" applyFill="1" applyAlignment="1">
      <alignment vertical="center" wrapText="1"/>
    </xf>
    <xf numFmtId="0" fontId="9" fillId="0" borderId="0" xfId="4" applyFont="1" applyFill="1" applyAlignment="1">
      <alignment vertical="center"/>
    </xf>
    <xf numFmtId="0" fontId="6" fillId="0" borderId="0" xfId="4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10" fillId="0" borderId="0" xfId="4" applyFont="1" applyFill="1" applyAlignment="1">
      <alignment horizontal="justify" vertical="center" wrapText="1"/>
    </xf>
    <xf numFmtId="0" fontId="9" fillId="0" borderId="0" xfId="4" applyFont="1" applyFill="1" applyAlignment="1">
      <alignment horizontal="justify" vertical="center"/>
    </xf>
    <xf numFmtId="3" fontId="10" fillId="0" borderId="0" xfId="4" applyNumberFormat="1" applyFont="1" applyFill="1" applyAlignment="1">
      <alignment vertical="center"/>
    </xf>
    <xf numFmtId="3" fontId="11" fillId="0" borderId="0" xfId="2" applyNumberFormat="1" applyFont="1" applyFill="1" applyBorder="1" applyAlignment="1">
      <alignment horizontal="center" vertical="center" wrapText="1"/>
    </xf>
    <xf numFmtId="3" fontId="13" fillId="0" borderId="0" xfId="3" applyNumberFormat="1" applyFont="1" applyFill="1" applyBorder="1" applyAlignment="1">
      <alignment horizontal="center" vertical="center"/>
    </xf>
    <xf numFmtId="0" fontId="2" fillId="0" borderId="0" xfId="4" applyFont="1" applyFill="1" applyAlignment="1">
      <alignment horizontal="left" vertical="center"/>
    </xf>
    <xf numFmtId="0" fontId="3" fillId="0" borderId="0" xfId="4" applyFont="1" applyFill="1" applyAlignment="1">
      <alignment vertical="center"/>
    </xf>
    <xf numFmtId="0" fontId="3" fillId="0" borderId="0" xfId="4" applyFont="1" applyFill="1" applyAlignment="1">
      <alignment horizontal="center" vertical="center"/>
    </xf>
    <xf numFmtId="0" fontId="3" fillId="0" borderId="0" xfId="4" applyFont="1" applyFill="1" applyAlignment="1">
      <alignment vertical="center" wrapText="1"/>
    </xf>
    <xf numFmtId="3" fontId="4" fillId="0" borderId="0" xfId="4" applyNumberFormat="1" applyFont="1" applyFill="1" applyAlignment="1">
      <alignment vertical="center"/>
    </xf>
    <xf numFmtId="3" fontId="5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vertical="center" wrapText="1"/>
    </xf>
    <xf numFmtId="3" fontId="9" fillId="0" borderId="0" xfId="4" applyNumberFormat="1" applyFont="1" applyFill="1" applyAlignment="1">
      <alignment vertical="center"/>
    </xf>
    <xf numFmtId="3" fontId="16" fillId="0" borderId="0" xfId="4" applyNumberFormat="1" applyFont="1" applyFill="1" applyAlignment="1">
      <alignment vertical="center"/>
    </xf>
    <xf numFmtId="3" fontId="6" fillId="0" borderId="0" xfId="4" applyNumberFormat="1" applyFont="1" applyFill="1" applyAlignment="1">
      <alignment vertical="center"/>
    </xf>
    <xf numFmtId="0" fontId="51" fillId="0" borderId="0" xfId="4" applyFont="1" applyFill="1" applyAlignment="1">
      <alignment vertical="center"/>
    </xf>
    <xf numFmtId="0" fontId="6" fillId="0" borderId="0" xfId="4" applyFont="1" applyFill="1" applyAlignment="1">
      <alignment horizontal="justify" vertical="center" wrapText="1"/>
    </xf>
    <xf numFmtId="0" fontId="51" fillId="0" borderId="0" xfId="4" applyFont="1" applyFill="1" applyAlignment="1">
      <alignment horizontal="justify" vertical="center"/>
    </xf>
    <xf numFmtId="0" fontId="19" fillId="0" borderId="0" xfId="4" applyFont="1" applyFill="1" applyAlignment="1">
      <alignment vertical="center" wrapText="1"/>
    </xf>
    <xf numFmtId="0" fontId="9" fillId="0" borderId="0" xfId="4" applyFont="1" applyFill="1" applyAlignment="1">
      <alignment vertical="center" wrapText="1"/>
    </xf>
    <xf numFmtId="0" fontId="6" fillId="0" borderId="0" xfId="4" applyFont="1" applyFill="1" applyAlignment="1">
      <alignment horizontal="center" vertical="center" wrapText="1"/>
    </xf>
    <xf numFmtId="0" fontId="8" fillId="0" borderId="0" xfId="4" applyFont="1" applyFill="1" applyAlignment="1">
      <alignment horizontal="center" vertical="center" wrapText="1"/>
    </xf>
    <xf numFmtId="3" fontId="6" fillId="0" borderId="0" xfId="4" applyNumberFormat="1" applyFont="1" applyFill="1" applyAlignment="1">
      <alignment vertical="center" wrapText="1"/>
    </xf>
    <xf numFmtId="0" fontId="51" fillId="0" borderId="0" xfId="4" applyFont="1" applyFill="1" applyAlignment="1">
      <alignment vertical="center" wrapText="1"/>
    </xf>
    <xf numFmtId="0" fontId="17" fillId="0" borderId="0" xfId="4" applyFont="1" applyFill="1" applyAlignment="1">
      <alignment horizontal="center" vertical="center"/>
    </xf>
    <xf numFmtId="0" fontId="16" fillId="0" borderId="0" xfId="4" applyFont="1" applyFill="1" applyAlignment="1">
      <alignment vertical="center" wrapText="1"/>
    </xf>
    <xf numFmtId="0" fontId="10" fillId="0" borderId="0" xfId="4" applyFont="1" applyFill="1" applyAlignment="1">
      <alignment horizontal="center" vertical="center" wrapText="1"/>
    </xf>
    <xf numFmtId="0" fontId="7" fillId="0" borderId="0" xfId="4" applyFont="1" applyFill="1" applyAlignment="1">
      <alignment horizontal="center" vertical="center" wrapText="1"/>
    </xf>
    <xf numFmtId="3" fontId="10" fillId="0" borderId="0" xfId="4" applyNumberFormat="1" applyFont="1" applyFill="1" applyAlignment="1">
      <alignment vertical="center" wrapText="1"/>
    </xf>
    <xf numFmtId="0" fontId="21" fillId="0" borderId="0" xfId="4" applyFont="1" applyFill="1" applyAlignment="1">
      <alignment vertical="center" wrapText="1"/>
    </xf>
    <xf numFmtId="0" fontId="18" fillId="0" borderId="0" xfId="4" applyFont="1" applyFill="1" applyAlignment="1">
      <alignment vertical="center"/>
    </xf>
    <xf numFmtId="0" fontId="22" fillId="0" borderId="0" xfId="4" applyFont="1" applyFill="1" applyAlignment="1">
      <alignment horizontal="center" vertical="center"/>
    </xf>
    <xf numFmtId="0" fontId="23" fillId="0" borderId="0" xfId="4" applyFont="1" applyFill="1" applyAlignment="1">
      <alignment horizontal="center" vertical="center"/>
    </xf>
    <xf numFmtId="0" fontId="24" fillId="0" borderId="0" xfId="4" applyFont="1" applyFill="1" applyAlignment="1">
      <alignment vertical="center" wrapText="1"/>
    </xf>
    <xf numFmtId="0" fontId="25" fillId="0" borderId="0" xfId="4" applyFont="1" applyFill="1" applyAlignment="1">
      <alignment vertical="center"/>
    </xf>
    <xf numFmtId="0" fontId="26" fillId="0" borderId="0" xfId="4" applyFont="1" applyFill="1" applyAlignment="1">
      <alignment vertical="center"/>
    </xf>
    <xf numFmtId="3" fontId="18" fillId="0" borderId="0" xfId="4" applyNumberFormat="1" applyFont="1" applyFill="1" applyAlignment="1">
      <alignment horizontal="center" vertical="center"/>
    </xf>
    <xf numFmtId="0" fontId="18" fillId="0" borderId="0" xfId="4" applyFont="1" applyFill="1" applyAlignment="1">
      <alignment horizontal="center" vertical="center"/>
    </xf>
    <xf numFmtId="3" fontId="27" fillId="0" borderId="0" xfId="4" applyNumberFormat="1" applyFont="1" applyFill="1" applyAlignment="1">
      <alignment vertical="center"/>
    </xf>
    <xf numFmtId="164" fontId="45" fillId="0" borderId="0" xfId="4" applyNumberFormat="1" applyFont="1" applyFill="1" applyAlignment="1">
      <alignment vertical="center"/>
    </xf>
    <xf numFmtId="0" fontId="52" fillId="41" borderId="5" xfId="40" quotePrefix="1" applyNumberFormat="1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justify" vertical="center"/>
    </xf>
    <xf numFmtId="0" fontId="10" fillId="0" borderId="5" xfId="4" applyFont="1" applyFill="1" applyBorder="1" applyAlignment="1">
      <alignment horizontal="justify" vertical="center" wrapText="1"/>
    </xf>
    <xf numFmtId="0" fontId="12" fillId="0" borderId="0" xfId="4" applyNumberFormat="1" applyFont="1" applyFill="1" applyBorder="1" applyAlignment="1">
      <alignment horizontal="center" vertical="center"/>
    </xf>
    <xf numFmtId="0" fontId="13" fillId="0" borderId="0" xfId="4" applyNumberFormat="1" applyFont="1" applyFill="1" applyBorder="1" applyAlignment="1">
      <alignment horizontal="center" vertical="center" wrapText="1"/>
    </xf>
    <xf numFmtId="3" fontId="25" fillId="0" borderId="0" xfId="4" applyNumberFormat="1" applyFont="1" applyFill="1" applyAlignment="1">
      <alignment vertical="center"/>
    </xf>
    <xf numFmtId="3" fontId="11" fillId="0" borderId="0" xfId="4" applyNumberFormat="1" applyFont="1" applyFill="1" applyAlignment="1">
      <alignment vertical="center"/>
    </xf>
    <xf numFmtId="3" fontId="11" fillId="0" borderId="0" xfId="4" applyNumberFormat="1" applyFont="1" applyFill="1" applyAlignment="1">
      <alignment vertical="center" wrapText="1"/>
    </xf>
    <xf numFmtId="0" fontId="2" fillId="0" borderId="0" xfId="4" applyFont="1" applyFill="1" applyAlignment="1">
      <alignment horizontal="center" vertical="center"/>
    </xf>
    <xf numFmtId="0" fontId="20" fillId="0" borderId="0" xfId="4" applyFont="1" applyFill="1" applyAlignment="1">
      <alignment horizontal="center" vertical="center"/>
    </xf>
  </cellXfs>
  <cellStyles count="98">
    <cellStyle name="KeyStyle" xfId="1"/>
    <cellStyle name="KeyStyle 2" xfId="55"/>
    <cellStyle name="Normal_Book1_1" xfId="56"/>
    <cellStyle name="Normalno" xfId="0" builtinId="0"/>
    <cellStyle name="Normalno 2" xfId="2"/>
    <cellStyle name="Normalno 3" xfId="97"/>
    <cellStyle name="Obično_Bilanca prihoda" xfId="3"/>
    <cellStyle name="Obično_PRIHODI 04. -07." xfId="4"/>
    <cellStyle name="Percent_Module1" xfId="57"/>
    <cellStyle name="SAPBEXaggData" xfId="5"/>
    <cellStyle name="SAPBEXaggData 2" xfId="58"/>
    <cellStyle name="SAPBEXaggDataEmph" xfId="6"/>
    <cellStyle name="SAPBEXaggDataEmph 2" xfId="59"/>
    <cellStyle name="SAPBEXaggItem" xfId="7"/>
    <cellStyle name="SAPBEXaggItem 2" xfId="60"/>
    <cellStyle name="SAPBEXaggItemX" xfId="8"/>
    <cellStyle name="SAPBEXaggItemX 2" xfId="61"/>
    <cellStyle name="SAPBEXchaText" xfId="9"/>
    <cellStyle name="SAPBEXchaText 2" xfId="62"/>
    <cellStyle name="SAPBEXexcBad7" xfId="10"/>
    <cellStyle name="SAPBEXexcBad7 2" xfId="63"/>
    <cellStyle name="SAPBEXexcBad8" xfId="11"/>
    <cellStyle name="SAPBEXexcBad8 2" xfId="64"/>
    <cellStyle name="SAPBEXexcBad9" xfId="12"/>
    <cellStyle name="SAPBEXexcBad9 2" xfId="65"/>
    <cellStyle name="SAPBEXexcCritical4" xfId="13"/>
    <cellStyle name="SAPBEXexcCritical4 2" xfId="66"/>
    <cellStyle name="SAPBEXexcCritical5" xfId="14"/>
    <cellStyle name="SAPBEXexcCritical5 2" xfId="67"/>
    <cellStyle name="SAPBEXexcCritical6" xfId="15"/>
    <cellStyle name="SAPBEXexcCritical6 2" xfId="68"/>
    <cellStyle name="SAPBEXexcGood1" xfId="16"/>
    <cellStyle name="SAPBEXexcGood1 2" xfId="69"/>
    <cellStyle name="SAPBEXexcGood2" xfId="17"/>
    <cellStyle name="SAPBEXexcGood2 2" xfId="70"/>
    <cellStyle name="SAPBEXexcGood3" xfId="18"/>
    <cellStyle name="SAPBEXexcGood3 2" xfId="71"/>
    <cellStyle name="SAPBEXfilterDrill" xfId="19"/>
    <cellStyle name="SAPBEXfilterDrill 2" xfId="72"/>
    <cellStyle name="SAPBEXfilterItem" xfId="20"/>
    <cellStyle name="SAPBEXfilterItem 2" xfId="73"/>
    <cellStyle name="SAPBEXfilterText" xfId="21"/>
    <cellStyle name="SAPBEXformats" xfId="22"/>
    <cellStyle name="SAPBEXformats 2" xfId="74"/>
    <cellStyle name="SAPBEXheaderItem" xfId="23"/>
    <cellStyle name="SAPBEXheaderItem 2" xfId="75"/>
    <cellStyle name="SAPBEXheaderText" xfId="24"/>
    <cellStyle name="SAPBEXheaderText 2" xfId="76"/>
    <cellStyle name="SAPBEXHLevel0" xfId="25"/>
    <cellStyle name="SAPBEXHLevel0 2" xfId="77"/>
    <cellStyle name="SAPBEXHLevel0X" xfId="26"/>
    <cellStyle name="SAPBEXHLevel0X 2" xfId="78"/>
    <cellStyle name="SAPBEXHLevel1" xfId="27"/>
    <cellStyle name="SAPBEXHLevel1 2" xfId="79"/>
    <cellStyle name="SAPBEXHLevel1X" xfId="28"/>
    <cellStyle name="SAPBEXHLevel1X 2" xfId="80"/>
    <cellStyle name="SAPBEXHLevel2" xfId="29"/>
    <cellStyle name="SAPBEXHLevel2 2" xfId="81"/>
    <cellStyle name="SAPBEXHLevel2X" xfId="30"/>
    <cellStyle name="SAPBEXHLevel2X 2" xfId="82"/>
    <cellStyle name="SAPBEXHLevel3" xfId="31"/>
    <cellStyle name="SAPBEXHLevel3 2" xfId="83"/>
    <cellStyle name="SAPBEXHLevel3X" xfId="32"/>
    <cellStyle name="SAPBEXHLevel3X 2" xfId="84"/>
    <cellStyle name="SAPBEXinputData" xfId="33"/>
    <cellStyle name="SAPBEXinputData 2" xfId="85"/>
    <cellStyle name="SAPBEXinputData 3" xfId="96"/>
    <cellStyle name="SAPBEXresData" xfId="34"/>
    <cellStyle name="SAPBEXresData 2" xfId="86"/>
    <cellStyle name="SAPBEXresDataEmph" xfId="35"/>
    <cellStyle name="SAPBEXresDataEmph 2" xfId="87"/>
    <cellStyle name="SAPBEXresItem" xfId="36"/>
    <cellStyle name="SAPBEXresItem 2" xfId="88"/>
    <cellStyle name="SAPBEXresItemX" xfId="37"/>
    <cellStyle name="SAPBEXresItemX 2" xfId="89"/>
    <cellStyle name="SAPBEXstdData" xfId="38"/>
    <cellStyle name="SAPBEXstdData 2" xfId="90"/>
    <cellStyle name="SAPBEXstdDataEmph" xfId="39"/>
    <cellStyle name="SAPBEXstdDataEmph 2" xfId="91"/>
    <cellStyle name="SAPBEXstdItem" xfId="40"/>
    <cellStyle name="SAPBEXstdItem 2" xfId="92"/>
    <cellStyle name="SAPBEXstdItemX" xfId="41"/>
    <cellStyle name="SAPBEXstdItemX 2" xfId="93"/>
    <cellStyle name="SAPBEXtitle" xfId="42"/>
    <cellStyle name="SAPBEXtitle 2" xfId="94"/>
    <cellStyle name="SAPBEXundefined" xfId="43"/>
    <cellStyle name="SAPBEXundefined 2" xfId="95"/>
    <cellStyle name="SEM-BPS-data" xfId="44"/>
    <cellStyle name="SEM-BPS-head" xfId="45"/>
    <cellStyle name="SEM-BPS-headdata" xfId="46"/>
    <cellStyle name="SEM-BPS-headkey" xfId="47"/>
    <cellStyle name="SEM-BPS-input-on" xfId="48"/>
    <cellStyle name="SEM-BPS-key" xfId="49"/>
    <cellStyle name="SEM-BPS-sub1" xfId="50"/>
    <cellStyle name="SEM-BPS-sub2" xfId="51"/>
    <cellStyle name="SEM-BPS-total" xfId="52"/>
    <cellStyle name="ZYPLAN0507" xfId="53"/>
    <cellStyle name="zyRazdjel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L62"/>
  <sheetViews>
    <sheetView showGridLines="0" tabSelected="1" zoomScaleNormal="100" workbookViewId="0">
      <pane xSplit="4" ySplit="5" topLeftCell="E6" activePane="bottomRight" state="frozenSplit"/>
      <selection activeCell="G28" sqref="G28"/>
      <selection pane="topRight" activeCell="G28" sqref="G28"/>
      <selection pane="bottomLeft" activeCell="G28" sqref="G28"/>
      <selection pane="bottomRight" activeCell="I7" sqref="I7"/>
    </sheetView>
  </sheetViews>
  <sheetFormatPr defaultRowHeight="15" x14ac:dyDescent="0.25"/>
  <cols>
    <col min="1" max="1" width="5" style="21" customWidth="1"/>
    <col min="2" max="2" width="5.5703125" style="5" customWidth="1"/>
    <col min="3" max="3" width="7" style="5" customWidth="1"/>
    <col min="4" max="4" width="46.42578125" style="22" customWidth="1"/>
    <col min="5" max="5" width="16.5703125" style="23" bestFit="1" customWidth="1"/>
    <col min="6" max="6" width="16.140625" style="23" bestFit="1" customWidth="1"/>
    <col min="7" max="7" width="16.5703125" style="23" bestFit="1" customWidth="1"/>
    <col min="8" max="8" width="18.42578125" style="23" customWidth="1"/>
    <col min="9" max="9" width="14.28515625" style="7" bestFit="1" customWidth="1"/>
    <col min="10" max="10" width="16.5703125" style="7" bestFit="1" customWidth="1"/>
    <col min="11" max="11" width="14.28515625" style="7" bestFit="1" customWidth="1"/>
    <col min="12" max="12" width="16.5703125" style="7" bestFit="1" customWidth="1"/>
    <col min="13" max="16384" width="9.140625" style="7"/>
  </cols>
  <sheetData>
    <row r="1" spans="1:11" s="16" customFormat="1" ht="16.5" x14ac:dyDescent="0.25">
      <c r="A1" s="59" t="s">
        <v>0</v>
      </c>
      <c r="B1" s="59"/>
      <c r="C1" s="59"/>
      <c r="D1" s="59"/>
      <c r="E1" s="59"/>
      <c r="F1" s="59"/>
      <c r="G1" s="59"/>
      <c r="H1" s="19"/>
    </row>
    <row r="2" spans="1:11" s="16" customFormat="1" ht="16.5" x14ac:dyDescent="0.25">
      <c r="A2" s="15"/>
      <c r="C2" s="17"/>
      <c r="D2" s="18"/>
      <c r="E2" s="19"/>
      <c r="F2" s="19"/>
      <c r="G2" s="19"/>
      <c r="H2" s="19"/>
    </row>
    <row r="3" spans="1:11" s="16" customFormat="1" ht="16.5" x14ac:dyDescent="0.25">
      <c r="A3" s="59" t="s">
        <v>1</v>
      </c>
      <c r="B3" s="59"/>
      <c r="C3" s="59"/>
      <c r="D3" s="59"/>
      <c r="E3" s="59"/>
      <c r="F3" s="59"/>
      <c r="G3" s="59"/>
      <c r="H3" s="20"/>
    </row>
    <row r="4" spans="1:11" x14ac:dyDescent="0.25">
      <c r="B4" s="4"/>
    </row>
    <row r="5" spans="1:11" s="11" customFormat="1" ht="28.5" x14ac:dyDescent="0.25">
      <c r="A5" s="52" t="s">
        <v>2</v>
      </c>
      <c r="B5" s="52" t="s">
        <v>3</v>
      </c>
      <c r="C5" s="52" t="s">
        <v>4</v>
      </c>
      <c r="D5" s="53" t="s">
        <v>5</v>
      </c>
      <c r="E5" s="1" t="s">
        <v>51</v>
      </c>
      <c r="F5" s="1" t="s">
        <v>48</v>
      </c>
      <c r="G5" s="51" t="s">
        <v>53</v>
      </c>
      <c r="H5" s="13"/>
    </row>
    <row r="6" spans="1:11" s="2" customFormat="1" ht="11.25" x14ac:dyDescent="0.25">
      <c r="A6" s="54"/>
      <c r="B6" s="54"/>
      <c r="C6" s="54"/>
      <c r="D6" s="55"/>
      <c r="E6" s="14"/>
      <c r="F6" s="14"/>
      <c r="G6" s="14"/>
      <c r="H6" s="14"/>
    </row>
    <row r="7" spans="1:11" ht="14.25" x14ac:dyDescent="0.25">
      <c r="A7" s="3" t="s">
        <v>6</v>
      </c>
      <c r="B7" s="4"/>
      <c r="C7" s="4" t="s">
        <v>7</v>
      </c>
      <c r="D7" s="6" t="s">
        <v>1</v>
      </c>
      <c r="E7" s="12">
        <f>+E8+E15+E18+E24+E28+E31+E34+E36</f>
        <v>114316225791</v>
      </c>
      <c r="F7" s="12">
        <f t="shared" ref="F7:G7" si="0">+F8+F15+F18+F24+F28+F31+F34+F36</f>
        <v>1622093082</v>
      </c>
      <c r="G7" s="12">
        <f t="shared" si="0"/>
        <v>115938318873</v>
      </c>
      <c r="H7" s="12"/>
      <c r="I7" s="12"/>
      <c r="J7" s="12"/>
      <c r="K7" s="23"/>
    </row>
    <row r="8" spans="1:11" ht="14.25" x14ac:dyDescent="0.25">
      <c r="A8" s="3"/>
      <c r="B8" s="4">
        <v>61</v>
      </c>
      <c r="C8" s="4" t="s">
        <v>7</v>
      </c>
      <c r="D8" s="6" t="s">
        <v>8</v>
      </c>
      <c r="E8" s="12">
        <f>SUM(E9:E14)</f>
        <v>68863720776</v>
      </c>
      <c r="F8" s="12">
        <f>SUM(F9:F14)</f>
        <v>2103843932</v>
      </c>
      <c r="G8" s="12">
        <f>SUM(G9:G14)</f>
        <v>70967564708</v>
      </c>
      <c r="H8" s="12"/>
      <c r="I8" s="12"/>
      <c r="J8" s="12"/>
      <c r="K8" s="23"/>
    </row>
    <row r="9" spans="1:11" s="26" customFormat="1" x14ac:dyDescent="0.25">
      <c r="A9" s="21"/>
      <c r="B9" s="5"/>
      <c r="C9" s="5">
        <v>611</v>
      </c>
      <c r="D9" s="22" t="s">
        <v>9</v>
      </c>
      <c r="E9" s="25">
        <v>2109646810</v>
      </c>
      <c r="F9" s="25">
        <f t="shared" ref="F9:F14" si="1">+G9-E9</f>
        <v>174245938</v>
      </c>
      <c r="G9" s="25">
        <v>2283892748</v>
      </c>
      <c r="H9" s="12"/>
      <c r="I9" s="12"/>
      <c r="J9" s="12"/>
      <c r="K9" s="23"/>
    </row>
    <row r="10" spans="1:11" s="26" customFormat="1" x14ac:dyDescent="0.25">
      <c r="A10" s="21"/>
      <c r="B10" s="5"/>
      <c r="C10" s="5">
        <v>612</v>
      </c>
      <c r="D10" s="22" t="s">
        <v>10</v>
      </c>
      <c r="E10" s="25">
        <v>6023100766</v>
      </c>
      <c r="F10" s="25">
        <f t="shared" si="1"/>
        <v>1200586448</v>
      </c>
      <c r="G10" s="25">
        <v>7223687214</v>
      </c>
      <c r="H10" s="12"/>
      <c r="I10" s="12"/>
      <c r="J10" s="12"/>
      <c r="K10" s="23"/>
    </row>
    <row r="11" spans="1:11" s="26" customFormat="1" x14ac:dyDescent="0.25">
      <c r="A11" s="21"/>
      <c r="B11" s="5"/>
      <c r="C11" s="5">
        <v>613</v>
      </c>
      <c r="D11" s="22" t="s">
        <v>11</v>
      </c>
      <c r="E11" s="25">
        <v>175107252</v>
      </c>
      <c r="F11" s="25">
        <f t="shared" si="1"/>
        <v>0</v>
      </c>
      <c r="G11" s="25">
        <v>175107252</v>
      </c>
      <c r="H11" s="12"/>
      <c r="I11" s="12"/>
      <c r="J11" s="12"/>
      <c r="K11" s="23"/>
    </row>
    <row r="12" spans="1:11" s="26" customFormat="1" x14ac:dyDescent="0.25">
      <c r="A12" s="21"/>
      <c r="B12" s="5"/>
      <c r="C12" s="5">
        <v>614</v>
      </c>
      <c r="D12" s="22" t="s">
        <v>12</v>
      </c>
      <c r="E12" s="25">
        <v>60077727823</v>
      </c>
      <c r="F12" s="25">
        <f t="shared" si="1"/>
        <v>789268507</v>
      </c>
      <c r="G12" s="25">
        <v>60866996330</v>
      </c>
      <c r="H12" s="12"/>
      <c r="I12" s="12"/>
      <c r="J12" s="12"/>
      <c r="K12" s="23"/>
    </row>
    <row r="13" spans="1:11" s="28" customFormat="1" x14ac:dyDescent="0.25">
      <c r="A13" s="21"/>
      <c r="B13" s="5"/>
      <c r="C13" s="5">
        <v>615</v>
      </c>
      <c r="D13" s="27" t="s">
        <v>13</v>
      </c>
      <c r="E13" s="25">
        <v>478138125</v>
      </c>
      <c r="F13" s="25">
        <f t="shared" si="1"/>
        <v>-77256961</v>
      </c>
      <c r="G13" s="25">
        <v>400881164</v>
      </c>
      <c r="H13" s="12"/>
      <c r="I13" s="12"/>
      <c r="J13" s="12"/>
      <c r="K13" s="23"/>
    </row>
    <row r="14" spans="1:11" s="28" customFormat="1" x14ac:dyDescent="0.25">
      <c r="A14" s="21"/>
      <c r="B14" s="5"/>
      <c r="C14" s="5">
        <v>616</v>
      </c>
      <c r="D14" s="27" t="s">
        <v>49</v>
      </c>
      <c r="E14" s="25">
        <v>0</v>
      </c>
      <c r="F14" s="25">
        <f t="shared" si="1"/>
        <v>17000000</v>
      </c>
      <c r="G14" s="25">
        <v>17000000</v>
      </c>
      <c r="H14" s="12"/>
      <c r="I14" s="12"/>
      <c r="J14" s="12"/>
      <c r="K14" s="23"/>
    </row>
    <row r="15" spans="1:11" ht="14.25" x14ac:dyDescent="0.25">
      <c r="A15" s="3"/>
      <c r="B15" s="4">
        <v>62</v>
      </c>
      <c r="C15" s="4" t="s">
        <v>7</v>
      </c>
      <c r="D15" s="6" t="s">
        <v>14</v>
      </c>
      <c r="E15" s="12">
        <f>SUM(E16:E17)</f>
        <v>22127597371</v>
      </c>
      <c r="F15" s="12">
        <f>+F16+F17</f>
        <v>140192107</v>
      </c>
      <c r="G15" s="12">
        <f t="shared" ref="G15" si="2">SUM(G16:G17)</f>
        <v>22267789478</v>
      </c>
      <c r="H15" s="12"/>
      <c r="I15" s="12"/>
      <c r="J15" s="12"/>
      <c r="K15" s="23"/>
    </row>
    <row r="16" spans="1:11" s="26" customFormat="1" x14ac:dyDescent="0.25">
      <c r="A16" s="21"/>
      <c r="B16" s="5"/>
      <c r="C16" s="5">
        <v>622</v>
      </c>
      <c r="D16" s="22" t="s">
        <v>15</v>
      </c>
      <c r="E16" s="24">
        <v>20153997800</v>
      </c>
      <c r="F16" s="24">
        <f>+G16-E16</f>
        <v>142270507</v>
      </c>
      <c r="G16" s="24">
        <v>20296268307</v>
      </c>
      <c r="H16" s="12"/>
      <c r="I16" s="12"/>
      <c r="J16" s="12"/>
      <c r="K16" s="23"/>
    </row>
    <row r="17" spans="1:11" s="26" customFormat="1" x14ac:dyDescent="0.25">
      <c r="A17" s="21"/>
      <c r="B17" s="5"/>
      <c r="C17" s="5">
        <v>623</v>
      </c>
      <c r="D17" s="22" t="s">
        <v>16</v>
      </c>
      <c r="E17" s="24">
        <v>1973599571</v>
      </c>
      <c r="F17" s="24">
        <f>+G17-E17</f>
        <v>-2078400</v>
      </c>
      <c r="G17" s="24">
        <v>1971521171</v>
      </c>
      <c r="H17" s="12"/>
      <c r="I17" s="12"/>
      <c r="J17" s="12"/>
      <c r="K17" s="23"/>
    </row>
    <row r="18" spans="1:11" ht="28.5" x14ac:dyDescent="0.25">
      <c r="A18" s="8"/>
      <c r="B18" s="9">
        <v>63</v>
      </c>
      <c r="C18" s="9"/>
      <c r="D18" s="6" t="s">
        <v>43</v>
      </c>
      <c r="E18" s="57">
        <f>SUM(E19:E23)</f>
        <v>9744204196</v>
      </c>
      <c r="F18" s="57">
        <f>SUM(F19:F23)</f>
        <v>-1326593028</v>
      </c>
      <c r="G18" s="57">
        <f>SUM(G19:G23)</f>
        <v>8417611168</v>
      </c>
      <c r="H18" s="12"/>
      <c r="I18" s="12"/>
      <c r="J18" s="12"/>
      <c r="K18" s="23"/>
    </row>
    <row r="19" spans="1:11" s="26" customFormat="1" x14ac:dyDescent="0.25">
      <c r="A19" s="5"/>
      <c r="B19" s="5"/>
      <c r="C19" s="5">
        <v>631</v>
      </c>
      <c r="D19" s="27" t="s">
        <v>17</v>
      </c>
      <c r="E19" s="33">
        <v>139546656</v>
      </c>
      <c r="F19" s="33">
        <f t="shared" ref="F19:F23" si="3">+G19-E19</f>
        <v>20151360</v>
      </c>
      <c r="G19" s="25">
        <v>159698016</v>
      </c>
      <c r="H19" s="12"/>
      <c r="I19" s="12"/>
      <c r="J19" s="12"/>
      <c r="K19" s="23"/>
    </row>
    <row r="20" spans="1:11" s="34" customFormat="1" ht="30" x14ac:dyDescent="0.25">
      <c r="A20" s="31"/>
      <c r="B20" s="32"/>
      <c r="C20" s="32">
        <v>632</v>
      </c>
      <c r="D20" s="22" t="s">
        <v>18</v>
      </c>
      <c r="E20" s="25">
        <v>9429325721</v>
      </c>
      <c r="F20" s="25">
        <f t="shared" si="3"/>
        <v>-1292142226</v>
      </c>
      <c r="G20" s="33">
        <v>8137183495</v>
      </c>
      <c r="H20" s="12"/>
      <c r="I20" s="12"/>
      <c r="J20" s="12"/>
      <c r="K20" s="23"/>
    </row>
    <row r="21" spans="1:11" s="26" customFormat="1" x14ac:dyDescent="0.25">
      <c r="A21" s="21"/>
      <c r="B21" s="5"/>
      <c r="C21" s="5">
        <v>633</v>
      </c>
      <c r="D21" s="22" t="s">
        <v>44</v>
      </c>
      <c r="E21" s="24">
        <v>64180992</v>
      </c>
      <c r="F21" s="24">
        <f t="shared" si="3"/>
        <v>-5671500</v>
      </c>
      <c r="G21" s="25">
        <v>58509492</v>
      </c>
      <c r="H21" s="12"/>
      <c r="I21" s="12"/>
      <c r="J21" s="12"/>
      <c r="K21" s="23"/>
    </row>
    <row r="22" spans="1:11" s="26" customFormat="1" ht="30" x14ac:dyDescent="0.25">
      <c r="A22" s="21"/>
      <c r="B22" s="5"/>
      <c r="C22" s="5">
        <v>634</v>
      </c>
      <c r="D22" s="22" t="s">
        <v>45</v>
      </c>
      <c r="E22" s="24">
        <v>107567629</v>
      </c>
      <c r="F22" s="24">
        <f t="shared" si="3"/>
        <v>-48930662</v>
      </c>
      <c r="G22" s="24">
        <v>58636967</v>
      </c>
      <c r="H22" s="12"/>
      <c r="I22" s="12"/>
      <c r="J22" s="12"/>
      <c r="K22" s="23"/>
    </row>
    <row r="23" spans="1:11" s="26" customFormat="1" ht="30" x14ac:dyDescent="0.25">
      <c r="A23" s="21"/>
      <c r="B23" s="5"/>
      <c r="C23" s="35">
        <v>636</v>
      </c>
      <c r="D23" s="36" t="s">
        <v>42</v>
      </c>
      <c r="E23" s="24">
        <v>3583198</v>
      </c>
      <c r="F23" s="24">
        <f t="shared" si="3"/>
        <v>0</v>
      </c>
      <c r="G23" s="24">
        <v>3583198</v>
      </c>
      <c r="H23" s="12"/>
      <c r="I23" s="12"/>
      <c r="J23" s="12"/>
      <c r="K23" s="23"/>
    </row>
    <row r="24" spans="1:11" ht="14.25" x14ac:dyDescent="0.25">
      <c r="A24" s="3"/>
      <c r="B24" s="4">
        <v>64</v>
      </c>
      <c r="C24" s="4" t="s">
        <v>7</v>
      </c>
      <c r="D24" s="6" t="s">
        <v>19</v>
      </c>
      <c r="E24" s="57">
        <f>SUM(E25:E27)</f>
        <v>2557838205</v>
      </c>
      <c r="F24" s="57">
        <f t="shared" ref="F24:G24" si="4">SUM(F25:F27)</f>
        <v>639640685</v>
      </c>
      <c r="G24" s="57">
        <f t="shared" si="4"/>
        <v>3197478890</v>
      </c>
      <c r="H24" s="12"/>
      <c r="I24" s="12"/>
      <c r="J24" s="12"/>
      <c r="K24" s="23"/>
    </row>
    <row r="25" spans="1:11" s="26" customFormat="1" x14ac:dyDescent="0.25">
      <c r="A25" s="21"/>
      <c r="B25" s="5"/>
      <c r="C25" s="5">
        <v>641</v>
      </c>
      <c r="D25" s="22" t="s">
        <v>20</v>
      </c>
      <c r="E25" s="25">
        <v>832217744</v>
      </c>
      <c r="F25" s="25">
        <f t="shared" ref="F25:F38" si="5">+G25-E25</f>
        <v>878838401</v>
      </c>
      <c r="G25" s="25">
        <v>1711056145</v>
      </c>
      <c r="H25" s="12"/>
      <c r="I25" s="12"/>
      <c r="J25" s="12"/>
      <c r="K25" s="23"/>
    </row>
    <row r="26" spans="1:11" s="26" customFormat="1" x14ac:dyDescent="0.25">
      <c r="A26" s="21"/>
      <c r="B26" s="5"/>
      <c r="C26" s="5">
        <v>642</v>
      </c>
      <c r="D26" s="22" t="s">
        <v>21</v>
      </c>
      <c r="E26" s="25">
        <v>1695040038</v>
      </c>
      <c r="F26" s="25">
        <f t="shared" si="5"/>
        <v>-239197716</v>
      </c>
      <c r="G26" s="25">
        <v>1455842322</v>
      </c>
      <c r="H26" s="12"/>
      <c r="I26" s="12"/>
      <c r="J26" s="12"/>
      <c r="K26" s="23"/>
    </row>
    <row r="27" spans="1:11" s="26" customFormat="1" ht="15.75" x14ac:dyDescent="0.25">
      <c r="A27" s="21"/>
      <c r="B27" s="5"/>
      <c r="C27" s="35">
        <v>643</v>
      </c>
      <c r="D27" s="18" t="s">
        <v>22</v>
      </c>
      <c r="E27" s="33">
        <v>30580423</v>
      </c>
      <c r="F27" s="33">
        <f t="shared" si="5"/>
        <v>0</v>
      </c>
      <c r="G27" s="25">
        <v>30580423</v>
      </c>
      <c r="H27" s="12"/>
      <c r="I27" s="12"/>
      <c r="J27" s="12"/>
      <c r="K27" s="23"/>
    </row>
    <row r="28" spans="1:11" s="30" customFormat="1" ht="28.5" x14ac:dyDescent="0.25">
      <c r="A28" s="37"/>
      <c r="B28" s="38">
        <v>65</v>
      </c>
      <c r="C28" s="38" t="s">
        <v>7</v>
      </c>
      <c r="D28" s="6" t="s">
        <v>23</v>
      </c>
      <c r="E28" s="57">
        <f>SUM(E29:E30)</f>
        <v>3368339430</v>
      </c>
      <c r="F28" s="57">
        <f t="shared" ref="F28:G28" si="6">SUM(F29:F30)</f>
        <v>16889718</v>
      </c>
      <c r="G28" s="58">
        <f t="shared" si="6"/>
        <v>3385229148</v>
      </c>
      <c r="H28" s="12"/>
      <c r="I28" s="12"/>
      <c r="J28" s="12"/>
      <c r="K28" s="23"/>
    </row>
    <row r="29" spans="1:11" s="26" customFormat="1" x14ac:dyDescent="0.25">
      <c r="A29" s="21"/>
      <c r="B29" s="5"/>
      <c r="C29" s="5">
        <v>651</v>
      </c>
      <c r="D29" s="22" t="s">
        <v>24</v>
      </c>
      <c r="E29" s="25">
        <v>489765112</v>
      </c>
      <c r="F29" s="25">
        <f t="shared" si="5"/>
        <v>0</v>
      </c>
      <c r="G29" s="25">
        <v>489765112</v>
      </c>
      <c r="H29" s="12"/>
      <c r="I29" s="12"/>
      <c r="J29" s="12"/>
      <c r="K29" s="23"/>
    </row>
    <row r="30" spans="1:11" s="26" customFormat="1" x14ac:dyDescent="0.25">
      <c r="A30" s="21"/>
      <c r="B30" s="5"/>
      <c r="C30" s="5">
        <v>652</v>
      </c>
      <c r="D30" s="22" t="s">
        <v>25</v>
      </c>
      <c r="E30" s="25">
        <v>2878574318</v>
      </c>
      <c r="F30" s="25">
        <f>+G30-E30</f>
        <v>16889718</v>
      </c>
      <c r="G30" s="25">
        <v>2895464036</v>
      </c>
      <c r="H30" s="12"/>
      <c r="I30" s="12"/>
      <c r="J30" s="12"/>
      <c r="K30" s="23"/>
    </row>
    <row r="31" spans="1:11" ht="28.5" x14ac:dyDescent="0.25">
      <c r="A31" s="3"/>
      <c r="B31" s="4">
        <v>66</v>
      </c>
      <c r="C31" s="4" t="s">
        <v>7</v>
      </c>
      <c r="D31" s="6" t="s">
        <v>26</v>
      </c>
      <c r="E31" s="57">
        <f>SUM(E32:E33)</f>
        <v>1264533128</v>
      </c>
      <c r="F31" s="57">
        <f t="shared" ref="F31:G31" si="7">SUM(F32:F33)</f>
        <v>24619668</v>
      </c>
      <c r="G31" s="57">
        <f t="shared" si="7"/>
        <v>1289152796</v>
      </c>
      <c r="H31" s="12"/>
      <c r="I31" s="12"/>
      <c r="J31" s="12"/>
      <c r="K31" s="23"/>
    </row>
    <row r="32" spans="1:11" s="26" customFormat="1" ht="15" customHeight="1" x14ac:dyDescent="0.25">
      <c r="A32" s="21"/>
      <c r="B32" s="5"/>
      <c r="C32" s="5">
        <v>661</v>
      </c>
      <c r="D32" s="22" t="s">
        <v>27</v>
      </c>
      <c r="E32" s="25">
        <v>1208516825</v>
      </c>
      <c r="F32" s="25">
        <f>+G32-E32</f>
        <v>15439894</v>
      </c>
      <c r="G32" s="25">
        <v>1223956719</v>
      </c>
      <c r="H32" s="12"/>
      <c r="I32" s="12"/>
      <c r="J32" s="12"/>
      <c r="K32" s="23"/>
    </row>
    <row r="33" spans="1:12" s="26" customFormat="1" ht="30" x14ac:dyDescent="0.25">
      <c r="A33" s="21"/>
      <c r="B33" s="5"/>
      <c r="C33" s="5">
        <v>663</v>
      </c>
      <c r="D33" s="27" t="s">
        <v>28</v>
      </c>
      <c r="E33" s="25">
        <v>56016303</v>
      </c>
      <c r="F33" s="25">
        <f t="shared" si="5"/>
        <v>9179774</v>
      </c>
      <c r="G33" s="25">
        <v>65196077</v>
      </c>
      <c r="H33" s="12"/>
      <c r="I33" s="12"/>
      <c r="J33" s="12"/>
      <c r="K33" s="23"/>
    </row>
    <row r="34" spans="1:12" ht="28.5" x14ac:dyDescent="0.25">
      <c r="A34" s="3"/>
      <c r="B34" s="4">
        <v>67</v>
      </c>
      <c r="C34" s="4"/>
      <c r="D34" s="6" t="s">
        <v>46</v>
      </c>
      <c r="E34" s="57">
        <f>+E35</f>
        <v>5807701300</v>
      </c>
      <c r="F34" s="57">
        <f t="shared" ref="F34:G34" si="8">+F35</f>
        <v>23500000</v>
      </c>
      <c r="G34" s="57">
        <f t="shared" si="8"/>
        <v>5831201300</v>
      </c>
      <c r="H34" s="12"/>
      <c r="I34" s="12"/>
      <c r="J34" s="12"/>
      <c r="K34" s="23"/>
    </row>
    <row r="35" spans="1:12" s="26" customFormat="1" x14ac:dyDescent="0.25">
      <c r="A35" s="21"/>
      <c r="B35" s="5"/>
      <c r="C35" s="5">
        <v>673</v>
      </c>
      <c r="D35" s="27" t="s">
        <v>47</v>
      </c>
      <c r="E35" s="25">
        <v>5807701300</v>
      </c>
      <c r="F35" s="25">
        <f t="shared" si="5"/>
        <v>23500000</v>
      </c>
      <c r="G35" s="25">
        <v>5831201300</v>
      </c>
      <c r="H35" s="12"/>
      <c r="I35" s="12"/>
      <c r="J35" s="12"/>
      <c r="K35" s="23"/>
    </row>
    <row r="36" spans="1:12" s="41" customFormat="1" ht="15.75" x14ac:dyDescent="0.25">
      <c r="A36" s="3"/>
      <c r="B36" s="4">
        <v>68</v>
      </c>
      <c r="C36" s="4"/>
      <c r="D36" s="40" t="s">
        <v>29</v>
      </c>
      <c r="E36" s="57">
        <f>SUM(E37:E38)</f>
        <v>582291385</v>
      </c>
      <c r="F36" s="57">
        <f t="shared" ref="F36:G36" si="9">SUM(F37:F38)</f>
        <v>0</v>
      </c>
      <c r="G36" s="57">
        <f t="shared" si="9"/>
        <v>582291385</v>
      </c>
      <c r="H36" s="12"/>
      <c r="I36" s="12"/>
      <c r="J36" s="12"/>
      <c r="K36" s="23"/>
    </row>
    <row r="37" spans="1:12" s="26" customFormat="1" ht="15.75" x14ac:dyDescent="0.25">
      <c r="A37" s="21"/>
      <c r="B37" s="5"/>
      <c r="C37" s="35">
        <v>681</v>
      </c>
      <c r="D37" s="18" t="s">
        <v>30</v>
      </c>
      <c r="E37" s="24">
        <v>565015678</v>
      </c>
      <c r="F37" s="24">
        <f t="shared" si="5"/>
        <v>0</v>
      </c>
      <c r="G37" s="25">
        <v>565015678</v>
      </c>
      <c r="H37" s="12"/>
      <c r="I37" s="12"/>
      <c r="J37" s="12"/>
      <c r="K37" s="23"/>
    </row>
    <row r="38" spans="1:12" s="26" customFormat="1" ht="15.75" x14ac:dyDescent="0.25">
      <c r="A38" s="21"/>
      <c r="B38" s="5"/>
      <c r="C38" s="5">
        <v>683</v>
      </c>
      <c r="D38" s="29" t="s">
        <v>31</v>
      </c>
      <c r="E38" s="24">
        <v>17275707</v>
      </c>
      <c r="F38" s="24">
        <f t="shared" si="5"/>
        <v>0</v>
      </c>
      <c r="G38" s="24">
        <v>17275707</v>
      </c>
      <c r="H38" s="12"/>
      <c r="I38" s="12"/>
      <c r="J38" s="12"/>
      <c r="K38" s="23"/>
    </row>
    <row r="39" spans="1:12" ht="15.75" x14ac:dyDescent="0.25">
      <c r="D39" s="29"/>
      <c r="F39" s="24"/>
      <c r="G39" s="24"/>
      <c r="H39" s="12"/>
      <c r="I39" s="12"/>
      <c r="J39" s="12"/>
      <c r="K39" s="23"/>
    </row>
    <row r="40" spans="1:12" s="45" customFormat="1" ht="15.75" x14ac:dyDescent="0.25">
      <c r="A40" s="42"/>
      <c r="B40" s="43"/>
      <c r="C40" s="43"/>
      <c r="D40" s="44"/>
      <c r="E40" s="19"/>
      <c r="F40" s="19"/>
      <c r="G40" s="19"/>
      <c r="H40" s="12"/>
      <c r="I40" s="12"/>
      <c r="J40" s="12"/>
      <c r="K40" s="23"/>
      <c r="L40" s="56"/>
    </row>
    <row r="41" spans="1:12" s="46" customFormat="1" ht="15.75" x14ac:dyDescent="0.25">
      <c r="A41" s="60" t="s">
        <v>32</v>
      </c>
      <c r="B41" s="60"/>
      <c r="C41" s="60"/>
      <c r="D41" s="60"/>
      <c r="E41" s="60"/>
      <c r="F41" s="60"/>
      <c r="G41" s="60"/>
      <c r="H41" s="12"/>
      <c r="I41" s="12"/>
      <c r="J41" s="12"/>
      <c r="K41" s="23"/>
    </row>
    <row r="42" spans="1:12" x14ac:dyDescent="0.25">
      <c r="B42" s="4"/>
      <c r="H42" s="12"/>
      <c r="I42" s="12"/>
      <c r="J42" s="12"/>
      <c r="K42" s="23"/>
    </row>
    <row r="43" spans="1:12" s="11" customFormat="1" ht="28.5" x14ac:dyDescent="0.25">
      <c r="A43" s="52" t="s">
        <v>2</v>
      </c>
      <c r="B43" s="52" t="s">
        <v>3</v>
      </c>
      <c r="C43" s="52" t="s">
        <v>4</v>
      </c>
      <c r="D43" s="53" t="s">
        <v>5</v>
      </c>
      <c r="E43" s="1" t="s">
        <v>52</v>
      </c>
      <c r="F43" s="1" t="s">
        <v>48</v>
      </c>
      <c r="G43" s="51" t="s">
        <v>53</v>
      </c>
      <c r="H43" s="12"/>
      <c r="I43" s="12"/>
      <c r="J43" s="12"/>
      <c r="K43" s="23"/>
    </row>
    <row r="44" spans="1:12" s="2" customFormat="1" ht="14.25" x14ac:dyDescent="0.25">
      <c r="A44" s="54"/>
      <c r="B44" s="54"/>
      <c r="C44" s="54"/>
      <c r="D44" s="55"/>
      <c r="E44" s="14"/>
      <c r="F44" s="14"/>
      <c r="G44" s="14"/>
      <c r="H44" s="12"/>
      <c r="I44" s="12"/>
      <c r="J44" s="12"/>
      <c r="K44" s="23"/>
    </row>
    <row r="45" spans="1:12" s="11" customFormat="1" ht="28.5" x14ac:dyDescent="0.25">
      <c r="A45" s="3" t="s">
        <v>33</v>
      </c>
      <c r="B45" s="4"/>
      <c r="C45" s="4" t="s">
        <v>7</v>
      </c>
      <c r="D45" s="10" t="s">
        <v>32</v>
      </c>
      <c r="E45" s="12">
        <f>+E46+E48+E53</f>
        <v>602930000</v>
      </c>
      <c r="F45" s="12">
        <f t="shared" ref="F45:G45" si="10">+F46+F48+F53</f>
        <v>-169197809</v>
      </c>
      <c r="G45" s="12">
        <f t="shared" si="10"/>
        <v>433732191</v>
      </c>
      <c r="H45" s="12"/>
      <c r="I45" s="12"/>
      <c r="J45" s="12"/>
      <c r="K45" s="23"/>
    </row>
    <row r="46" spans="1:12" ht="28.5" x14ac:dyDescent="0.25">
      <c r="A46" s="3"/>
      <c r="B46" s="4">
        <v>71</v>
      </c>
      <c r="C46" s="4" t="s">
        <v>7</v>
      </c>
      <c r="D46" s="6" t="s">
        <v>34</v>
      </c>
      <c r="E46" s="12">
        <f>+E47</f>
        <v>28000000</v>
      </c>
      <c r="F46" s="12">
        <f t="shared" ref="F46:G46" si="11">+F47</f>
        <v>30384856</v>
      </c>
      <c r="G46" s="12">
        <f t="shared" si="11"/>
        <v>58384856</v>
      </c>
      <c r="H46" s="12"/>
      <c r="I46" s="12"/>
      <c r="J46" s="12"/>
      <c r="K46" s="23"/>
    </row>
    <row r="47" spans="1:12" s="26" customFormat="1" ht="30" x14ac:dyDescent="0.25">
      <c r="A47" s="21"/>
      <c r="B47" s="5"/>
      <c r="C47" s="5">
        <v>711</v>
      </c>
      <c r="D47" s="27" t="s">
        <v>35</v>
      </c>
      <c r="E47" s="25">
        <v>28000000</v>
      </c>
      <c r="F47" s="25">
        <f>+G47-E47</f>
        <v>30384856</v>
      </c>
      <c r="G47" s="25">
        <v>58384856</v>
      </c>
      <c r="H47" s="12"/>
      <c r="I47" s="12"/>
      <c r="J47" s="12"/>
      <c r="K47" s="23"/>
    </row>
    <row r="48" spans="1:12" s="30" customFormat="1" ht="28.5" x14ac:dyDescent="0.25">
      <c r="A48" s="37"/>
      <c r="B48" s="38">
        <v>72</v>
      </c>
      <c r="C48" s="38" t="s">
        <v>7</v>
      </c>
      <c r="D48" s="6" t="s">
        <v>36</v>
      </c>
      <c r="E48" s="39">
        <f>SUM(E49:E52)</f>
        <v>533755000</v>
      </c>
      <c r="F48" s="39">
        <f t="shared" ref="F48:G48" si="12">SUM(F49:F52)</f>
        <v>-183060833</v>
      </c>
      <c r="G48" s="39">
        <f t="shared" si="12"/>
        <v>350694167</v>
      </c>
      <c r="H48" s="12"/>
      <c r="I48" s="12"/>
      <c r="J48" s="12"/>
      <c r="K48" s="23"/>
    </row>
    <row r="49" spans="1:11" s="26" customFormat="1" x14ac:dyDescent="0.25">
      <c r="A49" s="21"/>
      <c r="B49" s="5"/>
      <c r="C49" s="5">
        <v>721</v>
      </c>
      <c r="D49" s="8" t="s">
        <v>37</v>
      </c>
      <c r="E49" s="25">
        <v>476000000</v>
      </c>
      <c r="F49" s="25">
        <f>+G49-E49</f>
        <v>-159346955</v>
      </c>
      <c r="G49" s="25">
        <v>316653045</v>
      </c>
      <c r="H49" s="12"/>
      <c r="I49" s="12"/>
      <c r="J49" s="12"/>
      <c r="K49" s="23"/>
    </row>
    <row r="50" spans="1:11" s="26" customFormat="1" x14ac:dyDescent="0.25">
      <c r="A50" s="21"/>
      <c r="B50" s="5"/>
      <c r="C50" s="5">
        <v>722</v>
      </c>
      <c r="D50" s="22" t="s">
        <v>38</v>
      </c>
      <c r="E50" s="25">
        <v>55055000</v>
      </c>
      <c r="F50" s="25">
        <f>+G50-E50</f>
        <v>-25713000</v>
      </c>
      <c r="G50" s="25">
        <v>29342000</v>
      </c>
      <c r="H50" s="12"/>
      <c r="I50" s="12"/>
      <c r="J50" s="12"/>
      <c r="K50" s="23"/>
    </row>
    <row r="51" spans="1:11" s="26" customFormat="1" x14ac:dyDescent="0.25">
      <c r="A51" s="21"/>
      <c r="B51" s="5"/>
      <c r="C51" s="5">
        <v>723</v>
      </c>
      <c r="D51" s="22" t="s">
        <v>39</v>
      </c>
      <c r="E51" s="25">
        <v>2000000</v>
      </c>
      <c r="F51" s="25">
        <f>+G51-E51</f>
        <v>1712626</v>
      </c>
      <c r="G51" s="25">
        <v>3712626</v>
      </c>
      <c r="H51" s="12"/>
      <c r="I51" s="12"/>
      <c r="J51" s="12"/>
      <c r="K51" s="23"/>
    </row>
    <row r="52" spans="1:11" s="26" customFormat="1" ht="15" customHeight="1" x14ac:dyDescent="0.25">
      <c r="A52" s="21"/>
      <c r="B52" s="5"/>
      <c r="C52" s="5">
        <v>726</v>
      </c>
      <c r="D52" s="22" t="s">
        <v>50</v>
      </c>
      <c r="E52" s="25">
        <v>700000</v>
      </c>
      <c r="F52" s="25">
        <f t="shared" ref="F52" si="13">+G52-E52</f>
        <v>286496</v>
      </c>
      <c r="G52" s="25">
        <v>986496</v>
      </c>
      <c r="H52" s="12"/>
      <c r="I52" s="12"/>
      <c r="J52" s="12"/>
      <c r="K52" s="23"/>
    </row>
    <row r="53" spans="1:11" s="11" customFormat="1" ht="28.5" x14ac:dyDescent="0.25">
      <c r="A53" s="3"/>
      <c r="B53" s="4">
        <v>74</v>
      </c>
      <c r="C53" s="4" t="s">
        <v>7</v>
      </c>
      <c r="D53" s="10" t="s">
        <v>40</v>
      </c>
      <c r="E53" s="12">
        <f>+E54</f>
        <v>41175000</v>
      </c>
      <c r="F53" s="12">
        <f t="shared" ref="F53:G53" si="14">+F54</f>
        <v>-16521832</v>
      </c>
      <c r="G53" s="12">
        <f t="shared" si="14"/>
        <v>24653168</v>
      </c>
      <c r="H53" s="12"/>
      <c r="I53" s="12"/>
      <c r="J53" s="12"/>
      <c r="K53" s="23"/>
    </row>
    <row r="54" spans="1:11" s="26" customFormat="1" x14ac:dyDescent="0.25">
      <c r="A54" s="21"/>
      <c r="B54" s="5"/>
      <c r="C54" s="5">
        <v>741</v>
      </c>
      <c r="D54" s="22" t="s">
        <v>41</v>
      </c>
      <c r="E54" s="25">
        <v>41175000</v>
      </c>
      <c r="F54" s="25">
        <f>+G54-E54</f>
        <v>-16521832</v>
      </c>
      <c r="G54" s="25">
        <v>24653168</v>
      </c>
      <c r="H54" s="12"/>
      <c r="I54" s="12"/>
      <c r="J54" s="12"/>
      <c r="K54" s="23"/>
    </row>
    <row r="56" spans="1:11" s="48" customFormat="1" x14ac:dyDescent="0.25">
      <c r="A56" s="3"/>
      <c r="B56" s="4"/>
      <c r="C56" s="4"/>
      <c r="D56" s="37"/>
      <c r="E56" s="47"/>
      <c r="F56" s="47"/>
      <c r="G56" s="47"/>
      <c r="H56" s="47"/>
    </row>
    <row r="58" spans="1:11" x14ac:dyDescent="0.25">
      <c r="E58" s="49"/>
      <c r="F58" s="49"/>
      <c r="G58" s="49"/>
      <c r="H58" s="49"/>
    </row>
    <row r="59" spans="1:11" x14ac:dyDescent="0.25">
      <c r="E59" s="49"/>
      <c r="F59" s="49"/>
      <c r="G59" s="49"/>
      <c r="H59" s="49"/>
    </row>
    <row r="60" spans="1:11" x14ac:dyDescent="0.25">
      <c r="E60" s="49"/>
      <c r="F60" s="49"/>
      <c r="G60" s="49"/>
      <c r="H60" s="49"/>
    </row>
    <row r="62" spans="1:11" x14ac:dyDescent="0.25">
      <c r="E62" s="50"/>
      <c r="F62" s="50"/>
      <c r="G62" s="50"/>
      <c r="H62" s="50"/>
    </row>
  </sheetData>
  <mergeCells count="3">
    <mergeCell ref="A1:G1"/>
    <mergeCell ref="A3:G3"/>
    <mergeCell ref="A41:G41"/>
  </mergeCells>
  <phoneticPr fontId="46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5" firstPageNumber="2" orientation="portrait" useFirstPageNumber="1" r:id="rId1"/>
  <headerFooter alignWithMargins="0">
    <oddHeader xml:space="preserve">&amp;L&amp;"Times New Roman,Bold"&amp;18    </oddHeader>
    <oddFooter>&amp;R&amp;P</oddFooter>
  </headerFooter>
  <rowBreaks count="2" manualBreakCount="2">
    <brk id="50" max="7" man="1"/>
    <brk id="54" max="10" man="1"/>
  </rowBreaks>
  <ignoredErrors>
    <ignoredError sqref="A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3. PRIHODI DP - 3 razina</vt:lpstr>
      <vt:lpstr>'3. PRIHODI DP - 3 razina'!Ispis_naslova</vt:lpstr>
      <vt:lpstr>'3. PRIHODI DP - 3 razina'!Podrucje_ispisa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2016-11-29T13:02:27Z</cp:lastPrinted>
  <dcterms:created xsi:type="dcterms:W3CDTF">2014-10-24T15:03:38Z</dcterms:created>
  <dcterms:modified xsi:type="dcterms:W3CDTF">2016-11-29T13:02:35Z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3. Plan prihoda rebalans 2016..xlsx</vt:lpwstr>
  </property>
</Properties>
</file>